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_Cardinaletti\Downloads\"/>
    </mc:Choice>
  </mc:AlternateContent>
  <xr:revisionPtr revIDLastSave="0" documentId="8_{EB873064-2247-43D9-A6D4-7FD6566982B3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Attribuzione punteggi Misura 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2" l="1"/>
  <c r="T10" i="2"/>
  <c r="P10" i="2"/>
  <c r="N10" i="2"/>
  <c r="L10" i="2"/>
  <c r="J10" i="2"/>
  <c r="G10" i="2"/>
  <c r="E10" i="2"/>
  <c r="Q10" i="2" s="1"/>
  <c r="V10" i="2" s="1"/>
  <c r="X70" i="2" l="1"/>
  <c r="T70" i="2"/>
  <c r="P70" i="2"/>
  <c r="N70" i="2"/>
  <c r="L70" i="2"/>
  <c r="J70" i="2"/>
  <c r="G70" i="2"/>
  <c r="E70" i="2"/>
  <c r="Q70" i="2" l="1"/>
  <c r="V70" i="2" s="1"/>
  <c r="X6" i="2" l="1"/>
  <c r="T6" i="2"/>
  <c r="P6" i="2"/>
  <c r="N6" i="2"/>
  <c r="L6" i="2"/>
  <c r="J6" i="2"/>
  <c r="G6" i="2"/>
  <c r="E6" i="2"/>
  <c r="Q6" i="2" s="1"/>
  <c r="V6" i="2" s="1"/>
  <c r="X82" i="2" l="1"/>
  <c r="T82" i="2"/>
  <c r="P82" i="2"/>
  <c r="N82" i="2"/>
  <c r="L82" i="2"/>
  <c r="J82" i="2"/>
  <c r="G82" i="2"/>
  <c r="E82" i="2"/>
  <c r="X81" i="2"/>
  <c r="T81" i="2"/>
  <c r="P81" i="2"/>
  <c r="N81" i="2"/>
  <c r="L81" i="2"/>
  <c r="J81" i="2"/>
  <c r="G81" i="2"/>
  <c r="E81" i="2"/>
  <c r="X80" i="2"/>
  <c r="T80" i="2"/>
  <c r="P80" i="2"/>
  <c r="N80" i="2"/>
  <c r="L80" i="2"/>
  <c r="J80" i="2"/>
  <c r="G80" i="2"/>
  <c r="E80" i="2"/>
  <c r="X79" i="2"/>
  <c r="T79" i="2"/>
  <c r="P79" i="2"/>
  <c r="N79" i="2"/>
  <c r="L79" i="2"/>
  <c r="J79" i="2"/>
  <c r="G79" i="2"/>
  <c r="E79" i="2"/>
  <c r="A79" i="2"/>
  <c r="X78" i="2"/>
  <c r="T78" i="2"/>
  <c r="P78" i="2"/>
  <c r="N78" i="2"/>
  <c r="L78" i="2"/>
  <c r="J78" i="2"/>
  <c r="G78" i="2"/>
  <c r="E78" i="2"/>
  <c r="X77" i="2"/>
  <c r="T77" i="2"/>
  <c r="P77" i="2"/>
  <c r="N77" i="2"/>
  <c r="L77" i="2"/>
  <c r="J77" i="2"/>
  <c r="G77" i="2"/>
  <c r="E77" i="2"/>
  <c r="X76" i="2"/>
  <c r="T76" i="2"/>
  <c r="P76" i="2"/>
  <c r="N76" i="2"/>
  <c r="L76" i="2"/>
  <c r="J76" i="2"/>
  <c r="G76" i="2"/>
  <c r="E76" i="2"/>
  <c r="X75" i="2"/>
  <c r="T75" i="2"/>
  <c r="P75" i="2"/>
  <c r="N75" i="2"/>
  <c r="L75" i="2"/>
  <c r="J75" i="2"/>
  <c r="G75" i="2"/>
  <c r="E75" i="2"/>
  <c r="X74" i="2"/>
  <c r="T74" i="2"/>
  <c r="P74" i="2"/>
  <c r="N74" i="2"/>
  <c r="L74" i="2"/>
  <c r="J74" i="2"/>
  <c r="G74" i="2"/>
  <c r="E74" i="2"/>
  <c r="X73" i="2"/>
  <c r="T73" i="2"/>
  <c r="P73" i="2"/>
  <c r="N73" i="2"/>
  <c r="L73" i="2"/>
  <c r="J73" i="2"/>
  <c r="G73" i="2"/>
  <c r="E73" i="2"/>
  <c r="X72" i="2"/>
  <c r="T72" i="2"/>
  <c r="P72" i="2"/>
  <c r="N72" i="2"/>
  <c r="L72" i="2"/>
  <c r="J72" i="2"/>
  <c r="G72" i="2"/>
  <c r="E72" i="2"/>
  <c r="X71" i="2"/>
  <c r="T71" i="2"/>
  <c r="P71" i="2"/>
  <c r="N71" i="2"/>
  <c r="L71" i="2"/>
  <c r="J71" i="2"/>
  <c r="G71" i="2"/>
  <c r="E71" i="2"/>
  <c r="X69" i="2"/>
  <c r="T69" i="2"/>
  <c r="P69" i="2"/>
  <c r="N69" i="2"/>
  <c r="L69" i="2"/>
  <c r="J69" i="2"/>
  <c r="G69" i="2"/>
  <c r="E69" i="2"/>
  <c r="X68" i="2"/>
  <c r="T68" i="2"/>
  <c r="P68" i="2"/>
  <c r="N68" i="2"/>
  <c r="L68" i="2"/>
  <c r="J68" i="2"/>
  <c r="G68" i="2"/>
  <c r="E68" i="2"/>
  <c r="X67" i="2"/>
  <c r="T67" i="2"/>
  <c r="P67" i="2"/>
  <c r="N67" i="2"/>
  <c r="L67" i="2"/>
  <c r="J67" i="2"/>
  <c r="G67" i="2"/>
  <c r="E67" i="2"/>
  <c r="X66" i="2"/>
  <c r="T66" i="2"/>
  <c r="P66" i="2"/>
  <c r="N66" i="2"/>
  <c r="L66" i="2"/>
  <c r="J66" i="2"/>
  <c r="G66" i="2"/>
  <c r="E66" i="2"/>
  <c r="X65" i="2"/>
  <c r="T65" i="2"/>
  <c r="P65" i="2"/>
  <c r="N65" i="2"/>
  <c r="L65" i="2"/>
  <c r="J65" i="2"/>
  <c r="G65" i="2"/>
  <c r="E65" i="2"/>
  <c r="X64" i="2"/>
  <c r="T64" i="2"/>
  <c r="P64" i="2"/>
  <c r="N64" i="2"/>
  <c r="L64" i="2"/>
  <c r="J64" i="2"/>
  <c r="G64" i="2"/>
  <c r="E64" i="2"/>
  <c r="X63" i="2"/>
  <c r="T63" i="2"/>
  <c r="P63" i="2"/>
  <c r="N63" i="2"/>
  <c r="L63" i="2"/>
  <c r="J63" i="2"/>
  <c r="G63" i="2"/>
  <c r="E63" i="2"/>
  <c r="X62" i="2"/>
  <c r="T62" i="2"/>
  <c r="P62" i="2"/>
  <c r="N62" i="2"/>
  <c r="L62" i="2"/>
  <c r="J62" i="2"/>
  <c r="G62" i="2"/>
  <c r="E62" i="2"/>
  <c r="A62" i="2"/>
  <c r="X61" i="2"/>
  <c r="T61" i="2"/>
  <c r="P61" i="2"/>
  <c r="N61" i="2"/>
  <c r="L61" i="2"/>
  <c r="J61" i="2"/>
  <c r="G61" i="2"/>
  <c r="E61" i="2"/>
  <c r="X60" i="2"/>
  <c r="T60" i="2"/>
  <c r="P60" i="2"/>
  <c r="N60" i="2"/>
  <c r="L60" i="2"/>
  <c r="J60" i="2"/>
  <c r="G60" i="2"/>
  <c r="E60" i="2"/>
  <c r="X59" i="2"/>
  <c r="T59" i="2"/>
  <c r="P59" i="2"/>
  <c r="N59" i="2"/>
  <c r="L59" i="2"/>
  <c r="J59" i="2"/>
  <c r="G59" i="2"/>
  <c r="E59" i="2"/>
  <c r="X58" i="2"/>
  <c r="T58" i="2"/>
  <c r="P58" i="2"/>
  <c r="N58" i="2"/>
  <c r="L58" i="2"/>
  <c r="J58" i="2"/>
  <c r="G58" i="2"/>
  <c r="E58" i="2"/>
  <c r="X57" i="2"/>
  <c r="T57" i="2"/>
  <c r="P57" i="2"/>
  <c r="N57" i="2"/>
  <c r="L57" i="2"/>
  <c r="J57" i="2"/>
  <c r="G57" i="2"/>
  <c r="E57" i="2"/>
  <c r="X56" i="2"/>
  <c r="T56" i="2"/>
  <c r="P56" i="2"/>
  <c r="N56" i="2"/>
  <c r="L56" i="2"/>
  <c r="J56" i="2"/>
  <c r="G56" i="2"/>
  <c r="E56" i="2"/>
  <c r="X55" i="2"/>
  <c r="T55" i="2"/>
  <c r="P55" i="2"/>
  <c r="N55" i="2"/>
  <c r="L55" i="2"/>
  <c r="J55" i="2"/>
  <c r="G55" i="2"/>
  <c r="E55" i="2"/>
  <c r="X54" i="2"/>
  <c r="T54" i="2"/>
  <c r="P54" i="2"/>
  <c r="N54" i="2"/>
  <c r="L54" i="2"/>
  <c r="J54" i="2"/>
  <c r="G54" i="2"/>
  <c r="E54" i="2"/>
  <c r="X53" i="2"/>
  <c r="T53" i="2"/>
  <c r="P53" i="2"/>
  <c r="N53" i="2"/>
  <c r="L53" i="2"/>
  <c r="J53" i="2"/>
  <c r="G53" i="2"/>
  <c r="E53" i="2"/>
  <c r="X52" i="2"/>
  <c r="T52" i="2"/>
  <c r="P52" i="2"/>
  <c r="N52" i="2"/>
  <c r="L52" i="2"/>
  <c r="J52" i="2"/>
  <c r="G52" i="2"/>
  <c r="E52" i="2"/>
  <c r="X51" i="2"/>
  <c r="T51" i="2"/>
  <c r="P51" i="2"/>
  <c r="N51" i="2"/>
  <c r="L51" i="2"/>
  <c r="J51" i="2"/>
  <c r="G51" i="2"/>
  <c r="E51" i="2"/>
  <c r="X50" i="2"/>
  <c r="T50" i="2"/>
  <c r="P50" i="2"/>
  <c r="N50" i="2"/>
  <c r="L50" i="2"/>
  <c r="J50" i="2"/>
  <c r="G50" i="2"/>
  <c r="E50" i="2"/>
  <c r="X49" i="2"/>
  <c r="T49" i="2"/>
  <c r="P49" i="2"/>
  <c r="N49" i="2"/>
  <c r="L49" i="2"/>
  <c r="J49" i="2"/>
  <c r="G49" i="2"/>
  <c r="E49" i="2"/>
  <c r="X48" i="2"/>
  <c r="T48" i="2"/>
  <c r="P48" i="2"/>
  <c r="N48" i="2"/>
  <c r="L48" i="2"/>
  <c r="J48" i="2"/>
  <c r="G48" i="2"/>
  <c r="E48" i="2"/>
  <c r="X47" i="2"/>
  <c r="T47" i="2"/>
  <c r="P47" i="2"/>
  <c r="N47" i="2"/>
  <c r="L47" i="2"/>
  <c r="J47" i="2"/>
  <c r="G47" i="2"/>
  <c r="E47" i="2"/>
  <c r="X46" i="2"/>
  <c r="T46" i="2"/>
  <c r="P46" i="2"/>
  <c r="N46" i="2"/>
  <c r="L46" i="2"/>
  <c r="J46" i="2"/>
  <c r="G46" i="2"/>
  <c r="E46" i="2"/>
  <c r="X45" i="2"/>
  <c r="T45" i="2"/>
  <c r="P45" i="2"/>
  <c r="N45" i="2"/>
  <c r="L45" i="2"/>
  <c r="J45" i="2"/>
  <c r="G45" i="2"/>
  <c r="E45" i="2"/>
  <c r="X44" i="2"/>
  <c r="T44" i="2"/>
  <c r="P44" i="2"/>
  <c r="N44" i="2"/>
  <c r="L44" i="2"/>
  <c r="J44" i="2"/>
  <c r="G44" i="2"/>
  <c r="E44" i="2"/>
  <c r="X43" i="2"/>
  <c r="T43" i="2"/>
  <c r="P43" i="2"/>
  <c r="N43" i="2"/>
  <c r="L43" i="2"/>
  <c r="J43" i="2"/>
  <c r="G43" i="2"/>
  <c r="E43" i="2"/>
  <c r="X42" i="2"/>
  <c r="T42" i="2"/>
  <c r="P42" i="2"/>
  <c r="N42" i="2"/>
  <c r="L42" i="2"/>
  <c r="J42" i="2"/>
  <c r="G42" i="2"/>
  <c r="E42" i="2"/>
  <c r="X41" i="2"/>
  <c r="T41" i="2"/>
  <c r="P41" i="2"/>
  <c r="N41" i="2"/>
  <c r="L41" i="2"/>
  <c r="J41" i="2"/>
  <c r="G41" i="2"/>
  <c r="E41" i="2"/>
  <c r="X40" i="2"/>
  <c r="T40" i="2"/>
  <c r="P40" i="2"/>
  <c r="N40" i="2"/>
  <c r="L40" i="2"/>
  <c r="J40" i="2"/>
  <c r="G40" i="2"/>
  <c r="E40" i="2"/>
  <c r="X39" i="2"/>
  <c r="T39" i="2"/>
  <c r="P39" i="2"/>
  <c r="N39" i="2"/>
  <c r="L39" i="2"/>
  <c r="J39" i="2"/>
  <c r="G39" i="2"/>
  <c r="E39" i="2"/>
  <c r="X38" i="2"/>
  <c r="T38" i="2"/>
  <c r="P38" i="2"/>
  <c r="N38" i="2"/>
  <c r="L38" i="2"/>
  <c r="J38" i="2"/>
  <c r="G38" i="2"/>
  <c r="E38" i="2"/>
  <c r="X37" i="2"/>
  <c r="T37" i="2"/>
  <c r="P37" i="2"/>
  <c r="N37" i="2"/>
  <c r="L37" i="2"/>
  <c r="J37" i="2"/>
  <c r="G37" i="2"/>
  <c r="E37" i="2"/>
  <c r="X36" i="2"/>
  <c r="T36" i="2"/>
  <c r="P36" i="2"/>
  <c r="N36" i="2"/>
  <c r="L36" i="2"/>
  <c r="J36" i="2"/>
  <c r="G36" i="2"/>
  <c r="E36" i="2"/>
  <c r="X35" i="2"/>
  <c r="T35" i="2"/>
  <c r="P35" i="2"/>
  <c r="N35" i="2"/>
  <c r="L35" i="2"/>
  <c r="J35" i="2"/>
  <c r="G35" i="2"/>
  <c r="E35" i="2"/>
  <c r="X34" i="2"/>
  <c r="T34" i="2"/>
  <c r="P34" i="2"/>
  <c r="N34" i="2"/>
  <c r="L34" i="2"/>
  <c r="J34" i="2"/>
  <c r="G34" i="2"/>
  <c r="E34" i="2"/>
  <c r="X33" i="2"/>
  <c r="T33" i="2"/>
  <c r="P33" i="2"/>
  <c r="N33" i="2"/>
  <c r="L33" i="2"/>
  <c r="J33" i="2"/>
  <c r="G33" i="2"/>
  <c r="E33" i="2"/>
  <c r="X32" i="2"/>
  <c r="T32" i="2"/>
  <c r="P32" i="2"/>
  <c r="N32" i="2"/>
  <c r="L32" i="2"/>
  <c r="J32" i="2"/>
  <c r="G32" i="2"/>
  <c r="E32" i="2"/>
  <c r="X31" i="2"/>
  <c r="T31" i="2"/>
  <c r="P31" i="2"/>
  <c r="N31" i="2"/>
  <c r="L31" i="2"/>
  <c r="J31" i="2"/>
  <c r="G31" i="2"/>
  <c r="E31" i="2"/>
  <c r="X30" i="2"/>
  <c r="T30" i="2"/>
  <c r="P30" i="2"/>
  <c r="N30" i="2"/>
  <c r="L30" i="2"/>
  <c r="J30" i="2"/>
  <c r="G30" i="2"/>
  <c r="E30" i="2"/>
  <c r="X29" i="2"/>
  <c r="T29" i="2"/>
  <c r="P29" i="2"/>
  <c r="N29" i="2"/>
  <c r="L29" i="2"/>
  <c r="J29" i="2"/>
  <c r="G29" i="2"/>
  <c r="E29" i="2"/>
  <c r="X28" i="2"/>
  <c r="T28" i="2"/>
  <c r="P28" i="2"/>
  <c r="N28" i="2"/>
  <c r="L28" i="2"/>
  <c r="J28" i="2"/>
  <c r="G28" i="2"/>
  <c r="E28" i="2"/>
  <c r="X27" i="2"/>
  <c r="T27" i="2"/>
  <c r="P27" i="2"/>
  <c r="N27" i="2"/>
  <c r="L27" i="2"/>
  <c r="J27" i="2"/>
  <c r="G27" i="2"/>
  <c r="E27" i="2"/>
  <c r="X26" i="2"/>
  <c r="T26" i="2"/>
  <c r="P26" i="2"/>
  <c r="N26" i="2"/>
  <c r="L26" i="2"/>
  <c r="J26" i="2"/>
  <c r="G26" i="2"/>
  <c r="E26" i="2"/>
  <c r="X25" i="2"/>
  <c r="T25" i="2"/>
  <c r="P25" i="2"/>
  <c r="N25" i="2"/>
  <c r="L25" i="2"/>
  <c r="J25" i="2"/>
  <c r="G25" i="2"/>
  <c r="E25" i="2"/>
  <c r="A25" i="2"/>
  <c r="X24" i="2"/>
  <c r="T24" i="2"/>
  <c r="P24" i="2"/>
  <c r="N24" i="2"/>
  <c r="L24" i="2"/>
  <c r="J24" i="2"/>
  <c r="G24" i="2"/>
  <c r="E24" i="2"/>
  <c r="X23" i="2"/>
  <c r="T23" i="2"/>
  <c r="P23" i="2"/>
  <c r="N23" i="2"/>
  <c r="L23" i="2"/>
  <c r="J23" i="2"/>
  <c r="G23" i="2"/>
  <c r="E23" i="2"/>
  <c r="X22" i="2"/>
  <c r="T22" i="2"/>
  <c r="P22" i="2"/>
  <c r="N22" i="2"/>
  <c r="L22" i="2"/>
  <c r="J22" i="2"/>
  <c r="G22" i="2"/>
  <c r="E22" i="2"/>
  <c r="X21" i="2"/>
  <c r="T21" i="2"/>
  <c r="P21" i="2"/>
  <c r="N21" i="2"/>
  <c r="L21" i="2"/>
  <c r="J21" i="2"/>
  <c r="G21" i="2"/>
  <c r="E21" i="2"/>
  <c r="X20" i="2"/>
  <c r="T20" i="2"/>
  <c r="P20" i="2"/>
  <c r="N20" i="2"/>
  <c r="L20" i="2"/>
  <c r="J20" i="2"/>
  <c r="G20" i="2"/>
  <c r="E20" i="2"/>
  <c r="X19" i="2"/>
  <c r="T19" i="2"/>
  <c r="P19" i="2"/>
  <c r="N19" i="2"/>
  <c r="L19" i="2"/>
  <c r="J19" i="2"/>
  <c r="G19" i="2"/>
  <c r="E19" i="2"/>
  <c r="X18" i="2"/>
  <c r="T18" i="2"/>
  <c r="P18" i="2"/>
  <c r="N18" i="2"/>
  <c r="L18" i="2"/>
  <c r="J18" i="2"/>
  <c r="G18" i="2"/>
  <c r="E18" i="2"/>
  <c r="X17" i="2"/>
  <c r="T17" i="2"/>
  <c r="P17" i="2"/>
  <c r="N17" i="2"/>
  <c r="L17" i="2"/>
  <c r="J17" i="2"/>
  <c r="G17" i="2"/>
  <c r="E17" i="2"/>
  <c r="X16" i="2"/>
  <c r="T16" i="2"/>
  <c r="P16" i="2"/>
  <c r="N16" i="2"/>
  <c r="L16" i="2"/>
  <c r="J16" i="2"/>
  <c r="G16" i="2"/>
  <c r="E16" i="2"/>
  <c r="A16" i="2"/>
  <c r="X15" i="2"/>
  <c r="T15" i="2"/>
  <c r="P15" i="2"/>
  <c r="N15" i="2"/>
  <c r="L15" i="2"/>
  <c r="J15" i="2"/>
  <c r="G15" i="2"/>
  <c r="E15" i="2"/>
  <c r="X14" i="2"/>
  <c r="T14" i="2"/>
  <c r="P14" i="2"/>
  <c r="N14" i="2"/>
  <c r="L14" i="2"/>
  <c r="J14" i="2"/>
  <c r="G14" i="2"/>
  <c r="E14" i="2"/>
  <c r="X13" i="2"/>
  <c r="T13" i="2"/>
  <c r="P13" i="2"/>
  <c r="N13" i="2"/>
  <c r="L13" i="2"/>
  <c r="J13" i="2"/>
  <c r="G13" i="2"/>
  <c r="E13" i="2"/>
  <c r="X12" i="2"/>
  <c r="T12" i="2"/>
  <c r="P12" i="2"/>
  <c r="N12" i="2"/>
  <c r="L12" i="2"/>
  <c r="J12" i="2"/>
  <c r="G12" i="2"/>
  <c r="E12" i="2"/>
  <c r="X11" i="2"/>
  <c r="T11" i="2"/>
  <c r="P11" i="2"/>
  <c r="N11" i="2"/>
  <c r="L11" i="2"/>
  <c r="J11" i="2"/>
  <c r="G11" i="2"/>
  <c r="E11" i="2"/>
  <c r="X9" i="2"/>
  <c r="T9" i="2"/>
  <c r="P9" i="2"/>
  <c r="N9" i="2"/>
  <c r="L9" i="2"/>
  <c r="J9" i="2"/>
  <c r="G9" i="2"/>
  <c r="E9" i="2"/>
  <c r="X8" i="2"/>
  <c r="T8" i="2"/>
  <c r="P8" i="2"/>
  <c r="N8" i="2"/>
  <c r="L8" i="2"/>
  <c r="J8" i="2"/>
  <c r="G8" i="2"/>
  <c r="E8" i="2"/>
  <c r="X7" i="2"/>
  <c r="T7" i="2"/>
  <c r="P7" i="2"/>
  <c r="N7" i="2"/>
  <c r="L7" i="2"/>
  <c r="J7" i="2"/>
  <c r="G7" i="2"/>
  <c r="E7" i="2"/>
  <c r="X5" i="2"/>
  <c r="T5" i="2"/>
  <c r="P5" i="2"/>
  <c r="N5" i="2"/>
  <c r="L5" i="2"/>
  <c r="J5" i="2"/>
  <c r="G5" i="2"/>
  <c r="E5" i="2"/>
  <c r="W3" i="2"/>
  <c r="Q79" i="2" l="1"/>
  <c r="V79" i="2" s="1"/>
  <c r="Q80" i="2"/>
  <c r="V80" i="2" s="1"/>
  <c r="Q81" i="2"/>
  <c r="V81" i="2" s="1"/>
  <c r="Q82" i="2"/>
  <c r="V82" i="2" s="1"/>
  <c r="Q22" i="2"/>
  <c r="V22" i="2" s="1"/>
  <c r="Q7" i="2"/>
  <c r="V7" i="2" s="1"/>
  <c r="Q5" i="2"/>
  <c r="V5" i="2" s="1"/>
  <c r="Q61" i="2"/>
  <c r="V61" i="2" s="1"/>
  <c r="Q63" i="2"/>
  <c r="Q67" i="2"/>
  <c r="Q71" i="2"/>
  <c r="Q75" i="2"/>
  <c r="Q9" i="2"/>
  <c r="V9" i="2" s="1"/>
  <c r="Q11" i="2"/>
  <c r="V11" i="2" s="1"/>
  <c r="Q13" i="2"/>
  <c r="V13" i="2" s="1"/>
  <c r="Q15" i="2"/>
  <c r="V15" i="2" s="1"/>
  <c r="Q16" i="2"/>
  <c r="V16" i="2" s="1"/>
  <c r="Q17" i="2"/>
  <c r="V17" i="2" s="1"/>
  <c r="Q18" i="2"/>
  <c r="V18" i="2" s="1"/>
  <c r="Q60" i="2"/>
  <c r="V60" i="2" s="1"/>
  <c r="Q20" i="2"/>
  <c r="V20" i="2" s="1"/>
  <c r="Q21" i="2"/>
  <c r="V21" i="2" s="1"/>
  <c r="Q65" i="2"/>
  <c r="V65" i="2" s="1"/>
  <c r="Q69" i="2"/>
  <c r="Q73" i="2"/>
  <c r="V73" i="2" s="1"/>
  <c r="Q8" i="2"/>
  <c r="Q12" i="2"/>
  <c r="V12" i="2" s="1"/>
  <c r="Q24" i="2"/>
  <c r="V24" i="2" s="1"/>
  <c r="Q26" i="2"/>
  <c r="V26" i="2" s="1"/>
  <c r="Q28" i="2"/>
  <c r="V28" i="2" s="1"/>
  <c r="Q30" i="2"/>
  <c r="V30" i="2" s="1"/>
  <c r="Q32" i="2"/>
  <c r="V32" i="2" s="1"/>
  <c r="Q34" i="2"/>
  <c r="V34" i="2" s="1"/>
  <c r="Q36" i="2"/>
  <c r="V36" i="2" s="1"/>
  <c r="Q38" i="2"/>
  <c r="V38" i="2" s="1"/>
  <c r="Q40" i="2"/>
  <c r="V40" i="2" s="1"/>
  <c r="Q42" i="2"/>
  <c r="V42" i="2" s="1"/>
  <c r="Q44" i="2"/>
  <c r="V44" i="2" s="1"/>
  <c r="Q46" i="2"/>
  <c r="V46" i="2" s="1"/>
  <c r="Q48" i="2"/>
  <c r="V48" i="2" s="1"/>
  <c r="Q50" i="2"/>
  <c r="V50" i="2" s="1"/>
  <c r="Q52" i="2"/>
  <c r="V52" i="2" s="1"/>
  <c r="Q54" i="2"/>
  <c r="V54" i="2" s="1"/>
  <c r="Q56" i="2"/>
  <c r="V56" i="2" s="1"/>
  <c r="Q58" i="2"/>
  <c r="V58" i="2" s="1"/>
  <c r="Q25" i="2"/>
  <c r="V25" i="2" s="1"/>
  <c r="Q29" i="2"/>
  <c r="Q33" i="2"/>
  <c r="Q37" i="2"/>
  <c r="V37" i="2" s="1"/>
  <c r="Q41" i="2"/>
  <c r="V41" i="2" s="1"/>
  <c r="Q45" i="2"/>
  <c r="V45" i="2" s="1"/>
  <c r="Q49" i="2"/>
  <c r="V49" i="2" s="1"/>
  <c r="Q53" i="2"/>
  <c r="V53" i="2" s="1"/>
  <c r="Q57" i="2"/>
  <c r="V57" i="2" s="1"/>
  <c r="Q59" i="2"/>
  <c r="V59" i="2" s="1"/>
  <c r="Q14" i="2"/>
  <c r="Q19" i="2"/>
  <c r="V19" i="2" s="1"/>
  <c r="X3" i="2"/>
  <c r="Q23" i="2"/>
  <c r="V23" i="2" s="1"/>
  <c r="Q27" i="2"/>
  <c r="V27" i="2" s="1"/>
  <c r="Q31" i="2"/>
  <c r="V31" i="2" s="1"/>
  <c r="Q35" i="2"/>
  <c r="V35" i="2" s="1"/>
  <c r="Q39" i="2"/>
  <c r="V39" i="2" s="1"/>
  <c r="Q43" i="2"/>
  <c r="Q47" i="2"/>
  <c r="V47" i="2" s="1"/>
  <c r="Q51" i="2"/>
  <c r="V51" i="2" s="1"/>
  <c r="Q55" i="2"/>
  <c r="V55" i="2" s="1"/>
  <c r="Q62" i="2"/>
  <c r="V62" i="2" s="1"/>
  <c r="Q64" i="2"/>
  <c r="V64" i="2" s="1"/>
  <c r="Q66" i="2"/>
  <c r="V66" i="2" s="1"/>
  <c r="Q68" i="2"/>
  <c r="V68" i="2" s="1"/>
  <c r="Q72" i="2"/>
  <c r="V72" i="2" s="1"/>
  <c r="Q74" i="2"/>
  <c r="V74" i="2" s="1"/>
  <c r="Q76" i="2"/>
  <c r="V76" i="2" s="1"/>
  <c r="Q77" i="2"/>
  <c r="V77" i="2" s="1"/>
  <c r="Q78" i="2"/>
  <c r="V78" i="2" s="1"/>
  <c r="V43" i="2"/>
  <c r="V29" i="2"/>
  <c r="V33" i="2"/>
  <c r="V63" i="2"/>
  <c r="V67" i="2"/>
  <c r="V69" i="2"/>
  <c r="V71" i="2"/>
  <c r="V75" i="2"/>
  <c r="V8" i="2"/>
  <c r="V14" i="2"/>
</calcChain>
</file>

<file path=xl/sharedStrings.xml><?xml version="1.0" encoding="utf-8"?>
<sst xmlns="http://schemas.openxmlformats.org/spreadsheetml/2006/main" count="104" uniqueCount="100">
  <si>
    <t xml:space="preserve">N. </t>
  </si>
  <si>
    <t>ID</t>
  </si>
  <si>
    <t>RAGIONE SOCIALE</t>
  </si>
  <si>
    <t>Congruità e pertinenza dei costi esposti rispetto agli obiettivi progettuali, al piano di lavoro delineato e alle specifiche del bando (5,10,15,20)</t>
  </si>
  <si>
    <t>Rilevanza tecnologica e innovativa del progetto (10,20,30,40)</t>
  </si>
  <si>
    <t>Impatto sull’innovazione di processo, sulla qualità e sicurezza del lavoro, sull’impatto energetico- ambientale e idrico (10,20,30,40)</t>
  </si>
  <si>
    <t>Grado di cantierabilità e realizzabilità del progetto (7,5,15,22,30)</t>
  </si>
  <si>
    <t>Qualità della proposta progettuale(chiarezza nell’individuazione degli obiettivi e coerenza degli investimenti) (7,5,15,22,30)</t>
  </si>
  <si>
    <t>PESO 40</t>
  </si>
  <si>
    <t>Femminile</t>
  </si>
  <si>
    <t>Giovanile</t>
  </si>
  <si>
    <t>Punteggio totale massimo assegnabile (2,5)</t>
  </si>
  <si>
    <t>Punterggio</t>
  </si>
  <si>
    <t>Caratteristiche di sostenibilità e inclusione sociale</t>
  </si>
  <si>
    <t>Sostenibilità economico-finanziaria del progetto (scarso, sufficiente, buono, eccellente) (10,20,30,40)</t>
  </si>
  <si>
    <t>TOTALE 1</t>
  </si>
  <si>
    <t>TOTALE 2</t>
  </si>
  <si>
    <t>PESO 60</t>
  </si>
  <si>
    <t>PREMIALITA' Rilevanza della componente femminile e giovanile (consistenza numerica all'interno della compagine societaria)</t>
  </si>
  <si>
    <t>valore investimento</t>
  </si>
  <si>
    <t>2MC SOCIETA'COOPERATIVA SOCIALE</t>
  </si>
  <si>
    <t>ABILITA SOCIETA` COOPERATIVA SOCIALE</t>
  </si>
  <si>
    <t>ACQUARIUM SOCIETA' COOPERATIVA SPORTIVA DILETTANTISTICA</t>
  </si>
  <si>
    <t>ARIANNA BITTI SOCIETA' COOPERATIVA</t>
  </si>
  <si>
    <t>ARTE ON SOCIETA' COOPERATIVA</t>
  </si>
  <si>
    <t>ARTERISKO SOCIETA' COOPERATIVA SPORTIVA DILETTANTISTICA A R.L.</t>
  </si>
  <si>
    <t>ATLANTE SOCIETA' COOP. SOCIALE</t>
  </si>
  <si>
    <t>C.P.S. COMPAGNIA PORTUALI SERVIZI SOCIETA' COOPERATIVA</t>
  </si>
  <si>
    <t>CART INGEGNERIA DEL SOFTWARE SOCIETA' COOPERATIVA</t>
  </si>
  <si>
    <t>CASTELVECCHIO SERVICE SOCIETA' COOPERATIVA SOCIALE</t>
  </si>
  <si>
    <t>CI. CA. L. A. SOCIETA' COOPERATIVA</t>
  </si>
  <si>
    <t>CIPA FORMAZIONE E SERVIZI -SOCIETA' COOPERATIVA</t>
  </si>
  <si>
    <t>CITY SERVICE SPURGHI SOCIETA` COOPERATIVA A R.L.</t>
  </si>
  <si>
    <t>CO.TR.I.M. CONSORZIO TRASPORTATORI JESI MARCHE - SOCIETA' COOPERATIVA</t>
  </si>
  <si>
    <t>COGITO SOCIETA' COOPERATIVA SOCIALE</t>
  </si>
  <si>
    <t>COOPER - SOCIETA' COOPERATIVA</t>
  </si>
  <si>
    <t>COOPERATIVA ALBANESI - SOC. COOP. A R.L.</t>
  </si>
  <si>
    <t>COOPERATIVA FACCHINI DI FANO SOCIETA` COOPERATIVA A R.L.</t>
  </si>
  <si>
    <t>COOPERATIVA SOCIALE DI COMUNITA' LA MACINA TERRE ALTE ONLUS</t>
  </si>
  <si>
    <t>COOPERATIVA SOCIALE TADAMON ONLUS</t>
  </si>
  <si>
    <t>CRILUMA SOCIETA' COOPERATIVA</t>
  </si>
  <si>
    <t>D.A.I. DI PIATTONI GIACOMO SOCIETA' COOPERATIVA SOCIALE</t>
  </si>
  <si>
    <t>DIMENSIONE NATURA SOCIETA' COOPERATIVA SOCIALE A R.L.</t>
  </si>
  <si>
    <t>DORICA PORT SERVICES - SOC. COOP. A R.L.</t>
  </si>
  <si>
    <t>EDRA COSTRUZIONI - SOCIETA' COOPERATIVA IN SIGLA EDRA COSTRUZIONI SOC. COOP.</t>
  </si>
  <si>
    <t>FILOTEA EXPERIENCE SOCIETA' COOPERATIVA</t>
  </si>
  <si>
    <t>FRACRIM SOCIETA' COOPERATIVA</t>
  </si>
  <si>
    <t>FRANCESCA - COOPERATIVA SOCIALE PER L'EDUCAZIONE, L'ASSISTENZA E L'INTEGRAZIONE DEI DISABILI</t>
  </si>
  <si>
    <t>FULL SERVICE SOCIETA' COOPERATIVA</t>
  </si>
  <si>
    <t>FUTURA 21 SOC. COOP.</t>
  </si>
  <si>
    <t>GENERAZIONI SOCIETA' COOPERATIVA</t>
  </si>
  <si>
    <t>GOMMUS SOC.COOP.P.A.</t>
  </si>
  <si>
    <t>HOBBIT SOCIETA' COOPERATIVA SOCIALE</t>
  </si>
  <si>
    <t>HORT Soc. Coop.</t>
  </si>
  <si>
    <t>IDREA SOCIETA' COOPERATIVA</t>
  </si>
  <si>
    <t>IL GRILLO SOC. COOP. S. D.</t>
  </si>
  <si>
    <t>IL PICCHIO SOCIETA' COOPERATIVA</t>
  </si>
  <si>
    <t>IL QUADRIFOGLIO - SOCIETA' COOPERATIVA IN SIGLA IL QUADRIFOGLIO SOC. COOP.</t>
  </si>
  <si>
    <t>KOINONIA + SOCIETA` COOPERATIVA SOCIALE</t>
  </si>
  <si>
    <t>L&amp;Q SOC. COOP. P.A.</t>
  </si>
  <si>
    <t>LAIT LUCE SOCIETA` COOPERATIVA</t>
  </si>
  <si>
    <t>LUCENTE SOCIETA' COOPERATIVA SOCIALE</t>
  </si>
  <si>
    <t>M.A.C.S. - MUSICA ARTE CULTURA SPETTACOLO - SOCIETA' COOPERATIVA</t>
  </si>
  <si>
    <t>MOBITALY SOCIETA' COOPERATIVA</t>
  </si>
  <si>
    <t>MOLI SOCIETA' COOPERATIVA</t>
  </si>
  <si>
    <t>MUCH MORE SOCIETA' COOPERATIVA</t>
  </si>
  <si>
    <t>NE.MA. SOCIETA' COOPERATIVA</t>
  </si>
  <si>
    <t>PALESTRA PERFECT SOCIETA' COOPERATIVA SPORTIVA DILETTANTISTICA IN BREVE SOC. COOP. S.D.</t>
  </si>
  <si>
    <t>APPY SOCIETA' COOPERATIVA</t>
  </si>
  <si>
    <t xml:space="preserve">PALM RIVIERA SOCIETA‘ COOPERATIVA </t>
  </si>
  <si>
    <t>PIANO B - SOCIETA' COOPERATIVA SOCIALE ETS</t>
  </si>
  <si>
    <t>PROSPETTIVE SOCIETA' COOPERATIVA SOCIALE</t>
  </si>
  <si>
    <t>PULCHRA SOCIETA' COOPERATIVA CULTURALE SOCIALE</t>
  </si>
  <si>
    <t>RMAUDIO - SOCIETA' COOPERATIVA</t>
  </si>
  <si>
    <t>ROSSI &amp; PARTNERS SOCIETA` COOPERATIVA A R.L.</t>
  </si>
  <si>
    <t>S.I.T. - SOCIETA' COOPERATIVA PER AZIONI</t>
  </si>
  <si>
    <t>SMERALDA SOCIETA' COOPERATIVA</t>
  </si>
  <si>
    <t>SOCIALCART SOCIETA' COOPERATIVA SOCIALE A RESPONSABILITA' LIMITATA IN BREVE SOCIALCART S.C. SOCIALE A R.L.</t>
  </si>
  <si>
    <t>SOCIETA' COOPERATIVA ARCHEOLAB</t>
  </si>
  <si>
    <t>SOCIETA' COOPERATIVA NUMANESE</t>
  </si>
  <si>
    <t>TFS AUTOTRASPORTI SOCIETA' COOPERATIVA</t>
  </si>
  <si>
    <t>THESIGN SOCIETA' COOPERATIVA TRA PROFESSIONISTI</t>
  </si>
  <si>
    <t>TIQUARANTUNO B SOCIETA' COOPERATIVA SOCIALE. IN SIGLA T41 B</t>
  </si>
  <si>
    <t>TU.RIS.MARCHE SOC. COOP A RL</t>
  </si>
  <si>
    <t>U.S. ACLI -SOCIETA'COOPERATIVA O ANCHE U.S. ACLI - SOCIETA' COOPERATIVA A R.L.</t>
  </si>
  <si>
    <t>URBAN SPORT SOCIETA` COOPERATIVA SOCIALE SPORTIVA</t>
  </si>
  <si>
    <t>VADEMECUM SOCIETA' COOPERATIVA SOCIALE</t>
  </si>
  <si>
    <t>WESERVICE SOCIETA' COOPERATIVA</t>
  </si>
  <si>
    <t xml:space="preserve">OMEGA COOP SOCIETA' COOPERATIVA </t>
  </si>
  <si>
    <t xml:space="preserve">GIO' SOCIETA' COOPERATIVA SOCIALE </t>
  </si>
  <si>
    <t xml:space="preserve">CASA DA SERGIO SOCIETA' COOPERATIVA ONLUS </t>
  </si>
  <si>
    <t>ALINCOOP SOCIETA' COOPERATIVA</t>
  </si>
  <si>
    <t>A.C.M. (AUTORIPARATORI CONSORZIATI DELLE MARCHE) SOCIETA' COOPERATIVA A RESPONSABILITA' LIMITATA</t>
  </si>
  <si>
    <t>AMBIENTE &amp; TERRITORIO SOCIETA' COOPERATIVA AGRICOLA A RESPONSABILITA' LIMITATA</t>
  </si>
  <si>
    <t>CONSORZIO EDILE VESPRINI - C.E.V. - SOCIETA' COOPERATIVA CONSORTILE</t>
  </si>
  <si>
    <t>G.A.J. - GRUPPO AUTOTRASPORTATORI JESI SOCIETA' COOPERATIVA IN SIGLA G.A.J. SOC. COOP.</t>
  </si>
  <si>
    <t>IL NUOVO SENTIERO SOCIETA' COOPERATIVA SOCIALE</t>
  </si>
  <si>
    <t>SOSTEGNO ALLE MPI ARTIGIANE PER INVESTIMENTI IN AMMODERNAMENTO TECNOLOGICO E CREAZIONE DI NUOVE UNITÀ PRODUTTIVE
PR MARCHE FESR 2021/2027 – ASSE 1 – OS 1.3 – AZIONE 1.3.2 – Intervento 1.3.2.1 - LINEA A</t>
  </si>
  <si>
    <t>contributo richiesto</t>
  </si>
  <si>
    <t>CSG FACILITY SOCIETA'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</si>
</sst>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A1A1A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vertical="center" wrapText="1" readingOrder="1"/>
      <protection locked="0"/>
    </xf>
    <xf numFmtId="0" fontId="5" fillId="0" borderId="8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4" fontId="3" fillId="0" borderId="8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horizontal="right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164" fontId="3" fillId="0" borderId="1" xfId="1" applyFont="1" applyFill="1" applyBorder="1" applyAlignment="1">
      <alignment horizontal="left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wrapText="1"/>
    </xf>
    <xf numFmtId="0" fontId="1" fillId="3" borderId="0" xfId="0" applyFont="1" applyFill="1"/>
    <xf numFmtId="44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Fill="1"/>
    <xf numFmtId="4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3" fillId="0" borderId="1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A28D-B07A-4B64-81BD-C5E1E90B9F62}">
  <dimension ref="A1:BTZ962"/>
  <sheetViews>
    <sheetView tabSelected="1" workbookViewId="0">
      <selection activeCell="C59" sqref="C59"/>
    </sheetView>
  </sheetViews>
  <sheetFormatPr defaultColWidth="9.140625" defaultRowHeight="12.75" x14ac:dyDescent="0.2"/>
  <cols>
    <col min="1" max="1" width="3.7109375" style="3" customWidth="1"/>
    <col min="2" max="2" width="8.140625" style="5" customWidth="1"/>
    <col min="3" max="3" width="28.85546875" style="3" customWidth="1"/>
    <col min="4" max="4" width="13.5703125" style="2" customWidth="1"/>
    <col min="5" max="5" width="4.42578125" style="1" customWidth="1"/>
    <col min="6" max="6" width="11" style="2" customWidth="1"/>
    <col min="7" max="7" width="4.42578125" style="1" customWidth="1"/>
    <col min="8" max="8" width="13.42578125" style="1" customWidth="1"/>
    <col min="9" max="10" width="4.42578125" style="1" customWidth="1"/>
    <col min="11" max="11" width="12" style="2" customWidth="1"/>
    <col min="12" max="12" width="4.42578125" style="1" customWidth="1"/>
    <col min="13" max="13" width="11.140625" style="2" customWidth="1"/>
    <col min="14" max="14" width="4.42578125" style="1" customWidth="1"/>
    <col min="15" max="15" width="12.7109375" style="2" customWidth="1"/>
    <col min="16" max="16" width="4.42578125" style="1" customWidth="1"/>
    <col min="17" max="17" width="8.7109375" style="1" customWidth="1"/>
    <col min="18" max="19" width="9.7109375" style="5" customWidth="1"/>
    <col min="20" max="20" width="12.140625" style="5" customWidth="1"/>
    <col min="21" max="21" width="8" style="5" customWidth="1"/>
    <col min="22" max="22" width="7.7109375" style="2" customWidth="1"/>
    <col min="23" max="23" width="22.140625" style="2" customWidth="1"/>
    <col min="24" max="24" width="18.28515625" style="2" customWidth="1"/>
    <col min="25" max="25" width="20" style="2" customWidth="1"/>
    <col min="26" max="26" width="28.85546875" style="57" customWidth="1"/>
    <col min="27" max="27" width="18.28515625" style="2" customWidth="1"/>
    <col min="28" max="28" width="13.28515625" style="3" customWidth="1"/>
    <col min="29" max="16384" width="9.140625" style="3"/>
  </cols>
  <sheetData>
    <row r="1" spans="1:46" ht="71.25" customHeight="1" x14ac:dyDescent="0.2">
      <c r="A1" s="79" t="s">
        <v>97</v>
      </c>
      <c r="B1" s="79"/>
      <c r="C1" s="80"/>
      <c r="D1" s="78" t="s">
        <v>7</v>
      </c>
      <c r="E1" s="83" t="s">
        <v>8</v>
      </c>
      <c r="F1" s="86" t="s">
        <v>6</v>
      </c>
      <c r="G1" s="83" t="s">
        <v>8</v>
      </c>
      <c r="H1" s="78" t="s">
        <v>14</v>
      </c>
      <c r="I1" s="50"/>
      <c r="J1" s="83" t="s">
        <v>8</v>
      </c>
      <c r="K1" s="78" t="s">
        <v>5</v>
      </c>
      <c r="L1" s="83" t="s">
        <v>17</v>
      </c>
      <c r="M1" s="78" t="s">
        <v>4</v>
      </c>
      <c r="N1" s="83" t="s">
        <v>17</v>
      </c>
      <c r="O1" s="78" t="s">
        <v>3</v>
      </c>
      <c r="P1" s="90" t="s">
        <v>17</v>
      </c>
      <c r="Q1" s="83" t="s">
        <v>15</v>
      </c>
      <c r="R1" s="91" t="s">
        <v>18</v>
      </c>
      <c r="S1" s="92"/>
      <c r="T1" s="86" t="s">
        <v>11</v>
      </c>
      <c r="U1" s="87" t="s">
        <v>13</v>
      </c>
      <c r="V1" s="83" t="s">
        <v>16</v>
      </c>
      <c r="W1" s="86" t="s">
        <v>19</v>
      </c>
      <c r="X1" s="86" t="s">
        <v>98</v>
      </c>
      <c r="Y1" s="89"/>
      <c r="Z1" s="89"/>
      <c r="AA1" s="13"/>
      <c r="AB1" s="12"/>
    </row>
    <row r="2" spans="1:46" ht="78.75" customHeight="1" x14ac:dyDescent="0.2">
      <c r="A2" s="81"/>
      <c r="B2" s="81"/>
      <c r="C2" s="82"/>
      <c r="D2" s="78"/>
      <c r="E2" s="84"/>
      <c r="F2" s="87"/>
      <c r="G2" s="84"/>
      <c r="H2" s="78"/>
      <c r="I2" s="54"/>
      <c r="J2" s="84"/>
      <c r="K2" s="78"/>
      <c r="L2" s="84"/>
      <c r="M2" s="78"/>
      <c r="N2" s="84"/>
      <c r="O2" s="78"/>
      <c r="P2" s="90"/>
      <c r="Q2" s="84"/>
      <c r="R2" s="93"/>
      <c r="S2" s="82"/>
      <c r="T2" s="88"/>
      <c r="U2" s="87"/>
      <c r="V2" s="84"/>
      <c r="W2" s="88"/>
      <c r="X2" s="88"/>
      <c r="Y2" s="89"/>
      <c r="Z2" s="89"/>
      <c r="AA2" s="13"/>
      <c r="AB2" s="12"/>
    </row>
    <row r="3" spans="1:46" ht="19.5" customHeight="1" x14ac:dyDescent="0.25">
      <c r="A3" s="14" t="s">
        <v>0</v>
      </c>
      <c r="B3" s="14" t="s">
        <v>1</v>
      </c>
      <c r="C3" s="15" t="s">
        <v>2</v>
      </c>
      <c r="D3" s="78"/>
      <c r="E3" s="85"/>
      <c r="F3" s="88"/>
      <c r="G3" s="85"/>
      <c r="H3" s="78"/>
      <c r="I3" s="51"/>
      <c r="J3" s="85"/>
      <c r="K3" s="78"/>
      <c r="L3" s="85"/>
      <c r="M3" s="78"/>
      <c r="N3" s="85"/>
      <c r="O3" s="78"/>
      <c r="P3" s="90"/>
      <c r="Q3" s="85"/>
      <c r="R3" s="15" t="s">
        <v>9</v>
      </c>
      <c r="S3" s="14" t="s">
        <v>10</v>
      </c>
      <c r="T3" s="16" t="s">
        <v>12</v>
      </c>
      <c r="U3" s="88"/>
      <c r="V3" s="85"/>
      <c r="W3" s="17">
        <f>SUM(W5:W82)</f>
        <v>10320534.610000005</v>
      </c>
      <c r="X3" s="17">
        <f>SUM(X5:X82)</f>
        <v>5160267.3050000025</v>
      </c>
      <c r="Y3" s="59"/>
      <c r="Z3" s="59"/>
      <c r="AA3" s="18"/>
      <c r="AB3" s="12"/>
    </row>
    <row r="4" spans="1:46" ht="17.45" customHeight="1" x14ac:dyDescent="0.25">
      <c r="A4" s="14"/>
      <c r="B4" s="14"/>
      <c r="C4" s="15"/>
      <c r="D4" s="49"/>
      <c r="E4" s="53"/>
      <c r="F4" s="50"/>
      <c r="G4" s="53"/>
      <c r="H4" s="53"/>
      <c r="I4" s="53"/>
      <c r="J4" s="53"/>
      <c r="K4" s="50"/>
      <c r="L4" s="53"/>
      <c r="M4" s="50"/>
      <c r="N4" s="53"/>
      <c r="O4" s="50"/>
      <c r="P4" s="52"/>
      <c r="Q4" s="19"/>
      <c r="R4" s="20"/>
      <c r="S4" s="21"/>
      <c r="T4" s="53"/>
      <c r="U4" s="22"/>
      <c r="V4" s="23"/>
      <c r="W4" s="23"/>
      <c r="X4" s="23"/>
      <c r="Y4" s="60"/>
      <c r="Z4" s="60"/>
      <c r="AA4" s="24"/>
      <c r="AB4" s="12"/>
    </row>
    <row r="5" spans="1:46" ht="43.15" customHeight="1" x14ac:dyDescent="0.2">
      <c r="A5" s="25">
        <v>26</v>
      </c>
      <c r="B5" s="9">
        <v>65212</v>
      </c>
      <c r="C5" s="26" t="s">
        <v>40</v>
      </c>
      <c r="D5" s="7">
        <v>30</v>
      </c>
      <c r="E5" s="10">
        <f t="shared" ref="E5:E67" si="0">D5/100*40</f>
        <v>12</v>
      </c>
      <c r="F5" s="7">
        <v>15</v>
      </c>
      <c r="G5" s="10">
        <f t="shared" ref="G5:G67" si="1">F5/100*40</f>
        <v>6</v>
      </c>
      <c r="H5" s="7">
        <v>40</v>
      </c>
      <c r="I5" s="11"/>
      <c r="J5" s="10">
        <f t="shared" ref="J5:J67" si="2">H5/100*40</f>
        <v>16</v>
      </c>
      <c r="K5" s="7">
        <v>30</v>
      </c>
      <c r="L5" s="10">
        <f t="shared" ref="L5:L67" si="3">K5/100*60</f>
        <v>18</v>
      </c>
      <c r="M5" s="7">
        <v>30</v>
      </c>
      <c r="N5" s="10">
        <f t="shared" ref="N5:N67" si="4">M5/100*60</f>
        <v>18</v>
      </c>
      <c r="O5" s="7">
        <v>20</v>
      </c>
      <c r="P5" s="10">
        <f t="shared" ref="P5:P67" si="5">O5/100*60</f>
        <v>12</v>
      </c>
      <c r="Q5" s="10">
        <f t="shared" ref="Q5:Q67" si="6">E5+G5+J5+L5+N5+P5</f>
        <v>82</v>
      </c>
      <c r="R5" s="7">
        <v>0</v>
      </c>
      <c r="S5" s="7">
        <v>2.5</v>
      </c>
      <c r="T5" s="10">
        <f t="shared" ref="T5:T67" si="7">R5+S5</f>
        <v>2.5</v>
      </c>
      <c r="U5" s="7"/>
      <c r="V5" s="27">
        <f t="shared" ref="V5:V67" si="8">U5+T5+Q5</f>
        <v>84.5</v>
      </c>
      <c r="W5" s="31">
        <v>109466.63</v>
      </c>
      <c r="X5" s="29">
        <f t="shared" ref="X5:X67" si="9">W5/2</f>
        <v>54733.315000000002</v>
      </c>
      <c r="Y5" s="61"/>
      <c r="Z5" s="61"/>
      <c r="AA5" s="30"/>
      <c r="AB5" s="12"/>
    </row>
    <row r="6" spans="1:46" s="55" customFormat="1" ht="54" customHeight="1" x14ac:dyDescent="0.2">
      <c r="A6" s="25">
        <v>40</v>
      </c>
      <c r="B6" s="9">
        <v>64854</v>
      </c>
      <c r="C6" s="26" t="s">
        <v>51</v>
      </c>
      <c r="D6" s="7">
        <v>30</v>
      </c>
      <c r="E6" s="10">
        <f t="shared" si="0"/>
        <v>12</v>
      </c>
      <c r="F6" s="7">
        <v>15</v>
      </c>
      <c r="G6" s="10">
        <f t="shared" si="1"/>
        <v>6</v>
      </c>
      <c r="H6" s="7">
        <v>40</v>
      </c>
      <c r="I6" s="11"/>
      <c r="J6" s="10">
        <f t="shared" si="2"/>
        <v>16</v>
      </c>
      <c r="K6" s="7">
        <v>30</v>
      </c>
      <c r="L6" s="10">
        <f t="shared" si="3"/>
        <v>18</v>
      </c>
      <c r="M6" s="7">
        <v>30</v>
      </c>
      <c r="N6" s="10">
        <f t="shared" si="4"/>
        <v>18</v>
      </c>
      <c r="O6" s="7">
        <v>20</v>
      </c>
      <c r="P6" s="10">
        <f t="shared" si="5"/>
        <v>12</v>
      </c>
      <c r="Q6" s="10">
        <f t="shared" si="6"/>
        <v>82</v>
      </c>
      <c r="R6" s="7">
        <v>0</v>
      </c>
      <c r="S6" s="7">
        <v>0</v>
      </c>
      <c r="T6" s="10">
        <f t="shared" si="7"/>
        <v>0</v>
      </c>
      <c r="U6" s="7">
        <v>2.5</v>
      </c>
      <c r="V6" s="10">
        <f t="shared" si="8"/>
        <v>84.5</v>
      </c>
      <c r="W6" s="31">
        <v>291800</v>
      </c>
      <c r="X6" s="56">
        <f t="shared" si="9"/>
        <v>145900</v>
      </c>
      <c r="Y6" s="68"/>
      <c r="Z6" s="30"/>
      <c r="AA6" s="30"/>
      <c r="AB6" s="1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40.9" customHeight="1" x14ac:dyDescent="0.2">
      <c r="A7" s="25">
        <v>47</v>
      </c>
      <c r="B7" s="9">
        <v>64856</v>
      </c>
      <c r="C7" s="26" t="s">
        <v>58</v>
      </c>
      <c r="D7" s="7">
        <v>30</v>
      </c>
      <c r="E7" s="10">
        <f t="shared" si="0"/>
        <v>12</v>
      </c>
      <c r="F7" s="7">
        <v>15</v>
      </c>
      <c r="G7" s="10">
        <f t="shared" si="1"/>
        <v>6</v>
      </c>
      <c r="H7" s="7">
        <v>40</v>
      </c>
      <c r="I7" s="11"/>
      <c r="J7" s="10">
        <f t="shared" si="2"/>
        <v>16</v>
      </c>
      <c r="K7" s="7">
        <v>30</v>
      </c>
      <c r="L7" s="10">
        <f t="shared" si="3"/>
        <v>18</v>
      </c>
      <c r="M7" s="7">
        <v>30</v>
      </c>
      <c r="N7" s="10">
        <f t="shared" si="4"/>
        <v>18</v>
      </c>
      <c r="O7" s="7">
        <v>20</v>
      </c>
      <c r="P7" s="10">
        <f t="shared" si="5"/>
        <v>12</v>
      </c>
      <c r="Q7" s="10">
        <f t="shared" si="6"/>
        <v>82</v>
      </c>
      <c r="R7" s="7">
        <v>0</v>
      </c>
      <c r="S7" s="7">
        <v>0</v>
      </c>
      <c r="T7" s="10">
        <f t="shared" si="7"/>
        <v>0</v>
      </c>
      <c r="U7" s="7">
        <v>2.5</v>
      </c>
      <c r="V7" s="10">
        <f t="shared" si="8"/>
        <v>84.5</v>
      </c>
      <c r="W7" s="28">
        <v>91319</v>
      </c>
      <c r="X7" s="32">
        <f t="shared" si="9"/>
        <v>45659.5</v>
      </c>
      <c r="Y7" s="61"/>
      <c r="Z7" s="61"/>
      <c r="AA7" s="30"/>
      <c r="AB7" s="12"/>
    </row>
    <row r="8" spans="1:46" ht="45" customHeight="1" x14ac:dyDescent="0.2">
      <c r="A8" s="25">
        <v>57</v>
      </c>
      <c r="B8" s="9">
        <v>64914</v>
      </c>
      <c r="C8" s="26" t="s">
        <v>69</v>
      </c>
      <c r="D8" s="7">
        <v>22</v>
      </c>
      <c r="E8" s="10">
        <f t="shared" si="0"/>
        <v>8.8000000000000007</v>
      </c>
      <c r="F8" s="7">
        <v>22</v>
      </c>
      <c r="G8" s="10">
        <f t="shared" si="1"/>
        <v>8.8000000000000007</v>
      </c>
      <c r="H8" s="7">
        <v>40</v>
      </c>
      <c r="I8" s="11"/>
      <c r="J8" s="10">
        <f t="shared" si="2"/>
        <v>16</v>
      </c>
      <c r="K8" s="7">
        <v>30</v>
      </c>
      <c r="L8" s="10">
        <f t="shared" si="3"/>
        <v>18</v>
      </c>
      <c r="M8" s="7">
        <v>30</v>
      </c>
      <c r="N8" s="10">
        <f t="shared" si="4"/>
        <v>18</v>
      </c>
      <c r="O8" s="7">
        <v>20</v>
      </c>
      <c r="P8" s="10">
        <f t="shared" si="5"/>
        <v>12</v>
      </c>
      <c r="Q8" s="10">
        <f t="shared" si="6"/>
        <v>81.599999999999994</v>
      </c>
      <c r="R8" s="7">
        <v>0</v>
      </c>
      <c r="S8" s="7">
        <v>0</v>
      </c>
      <c r="T8" s="10">
        <f t="shared" si="7"/>
        <v>0</v>
      </c>
      <c r="U8" s="7">
        <v>2.5</v>
      </c>
      <c r="V8" s="10">
        <f t="shared" si="8"/>
        <v>84.1</v>
      </c>
      <c r="W8" s="33">
        <v>137970.95000000001</v>
      </c>
      <c r="X8" s="32">
        <f t="shared" si="9"/>
        <v>68985.475000000006</v>
      </c>
      <c r="Y8" s="61"/>
      <c r="Z8" s="61"/>
      <c r="AA8" s="30"/>
      <c r="AB8" s="12"/>
    </row>
    <row r="9" spans="1:46" ht="46.9" customHeight="1" x14ac:dyDescent="0.2">
      <c r="A9" s="34">
        <v>25</v>
      </c>
      <c r="B9" s="9">
        <v>65174</v>
      </c>
      <c r="C9" s="26" t="s">
        <v>39</v>
      </c>
      <c r="D9" s="35">
        <v>22</v>
      </c>
      <c r="E9" s="36">
        <f t="shared" si="0"/>
        <v>8.8000000000000007</v>
      </c>
      <c r="F9" s="35">
        <v>15</v>
      </c>
      <c r="G9" s="36">
        <f t="shared" si="1"/>
        <v>6</v>
      </c>
      <c r="H9" s="35">
        <v>40</v>
      </c>
      <c r="I9" s="37"/>
      <c r="J9" s="36">
        <f t="shared" si="2"/>
        <v>16</v>
      </c>
      <c r="K9" s="35">
        <v>30</v>
      </c>
      <c r="L9" s="10">
        <f t="shared" si="3"/>
        <v>18</v>
      </c>
      <c r="M9" s="35">
        <v>30</v>
      </c>
      <c r="N9" s="36">
        <f t="shared" si="4"/>
        <v>18</v>
      </c>
      <c r="O9" s="35">
        <v>20</v>
      </c>
      <c r="P9" s="36">
        <f t="shared" si="5"/>
        <v>12</v>
      </c>
      <c r="Q9" s="36">
        <f t="shared" si="6"/>
        <v>78.8</v>
      </c>
      <c r="R9" s="35">
        <v>2.5</v>
      </c>
      <c r="S9" s="35">
        <v>0</v>
      </c>
      <c r="T9" s="10">
        <f t="shared" si="7"/>
        <v>2.5</v>
      </c>
      <c r="U9" s="35">
        <v>2.5</v>
      </c>
      <c r="V9" s="36">
        <f t="shared" si="8"/>
        <v>83.8</v>
      </c>
      <c r="W9" s="31">
        <v>20549</v>
      </c>
      <c r="X9" s="32">
        <f t="shared" si="9"/>
        <v>10274.5</v>
      </c>
      <c r="Y9" s="61"/>
      <c r="Z9" s="61"/>
      <c r="AA9" s="30"/>
      <c r="AB9" s="12"/>
    </row>
    <row r="10" spans="1:46" ht="46.9" customHeight="1" x14ac:dyDescent="0.2">
      <c r="A10" s="69">
        <v>27</v>
      </c>
      <c r="B10" s="70">
        <v>64798</v>
      </c>
      <c r="C10" s="71" t="s">
        <v>99</v>
      </c>
      <c r="D10" s="72">
        <v>22</v>
      </c>
      <c r="E10" s="73">
        <f t="shared" si="0"/>
        <v>8.8000000000000007</v>
      </c>
      <c r="F10" s="74">
        <v>15</v>
      </c>
      <c r="G10" s="73">
        <f t="shared" si="1"/>
        <v>6</v>
      </c>
      <c r="H10" s="72">
        <v>40</v>
      </c>
      <c r="I10" s="75"/>
      <c r="J10" s="73">
        <f t="shared" si="2"/>
        <v>16</v>
      </c>
      <c r="K10" s="72">
        <v>30</v>
      </c>
      <c r="L10" s="73">
        <f t="shared" si="3"/>
        <v>18</v>
      </c>
      <c r="M10" s="72">
        <v>30</v>
      </c>
      <c r="N10" s="73">
        <f t="shared" si="4"/>
        <v>18</v>
      </c>
      <c r="O10" s="72">
        <v>20</v>
      </c>
      <c r="P10" s="73">
        <f t="shared" si="5"/>
        <v>12</v>
      </c>
      <c r="Q10" s="73">
        <f t="shared" si="6"/>
        <v>78.8</v>
      </c>
      <c r="R10" s="72">
        <v>2.5</v>
      </c>
      <c r="S10" s="72">
        <v>0</v>
      </c>
      <c r="T10" s="73">
        <f t="shared" si="7"/>
        <v>2.5</v>
      </c>
      <c r="U10" s="72">
        <v>2.5</v>
      </c>
      <c r="V10" s="73">
        <f t="shared" si="8"/>
        <v>83.8</v>
      </c>
      <c r="W10" s="76">
        <v>116310</v>
      </c>
      <c r="X10" s="77">
        <f t="shared" si="9"/>
        <v>58155</v>
      </c>
      <c r="Y10" s="61"/>
      <c r="Z10" s="61"/>
      <c r="AA10" s="30"/>
      <c r="AB10" s="12"/>
    </row>
    <row r="11" spans="1:46" ht="42.6" customHeight="1" x14ac:dyDescent="0.2">
      <c r="A11" s="7">
        <v>35</v>
      </c>
      <c r="B11" s="9">
        <v>64802</v>
      </c>
      <c r="C11" s="26" t="s">
        <v>53</v>
      </c>
      <c r="D11" s="7">
        <v>22</v>
      </c>
      <c r="E11" s="10">
        <f t="shared" si="0"/>
        <v>8.8000000000000007</v>
      </c>
      <c r="F11" s="7">
        <v>15</v>
      </c>
      <c r="G11" s="10">
        <f t="shared" si="1"/>
        <v>6</v>
      </c>
      <c r="H11" s="7">
        <v>40</v>
      </c>
      <c r="I11" s="11"/>
      <c r="J11" s="10">
        <f t="shared" si="2"/>
        <v>16</v>
      </c>
      <c r="K11" s="7">
        <v>30</v>
      </c>
      <c r="L11" s="10">
        <f t="shared" si="3"/>
        <v>18</v>
      </c>
      <c r="M11" s="7">
        <v>30</v>
      </c>
      <c r="N11" s="10">
        <f t="shared" si="4"/>
        <v>18</v>
      </c>
      <c r="O11" s="7">
        <v>20</v>
      </c>
      <c r="P11" s="10">
        <f t="shared" si="5"/>
        <v>12</v>
      </c>
      <c r="Q11" s="10">
        <f t="shared" si="6"/>
        <v>78.8</v>
      </c>
      <c r="R11" s="7">
        <v>2.5</v>
      </c>
      <c r="S11" s="7">
        <v>0</v>
      </c>
      <c r="T11" s="10">
        <f t="shared" si="7"/>
        <v>2.5</v>
      </c>
      <c r="U11" s="7">
        <v>2.5</v>
      </c>
      <c r="V11" s="10">
        <f t="shared" si="8"/>
        <v>83.8</v>
      </c>
      <c r="W11" s="31">
        <v>18950</v>
      </c>
      <c r="X11" s="32">
        <f t="shared" si="9"/>
        <v>9475</v>
      </c>
      <c r="Y11" s="61"/>
      <c r="Z11" s="61"/>
      <c r="AA11" s="30"/>
      <c r="AB11" s="12"/>
    </row>
    <row r="12" spans="1:46" s="5" customFormat="1" ht="30.6" customHeight="1" x14ac:dyDescent="0.2">
      <c r="A12" s="7">
        <v>77</v>
      </c>
      <c r="B12" s="9">
        <v>65194</v>
      </c>
      <c r="C12" s="26" t="s">
        <v>49</v>
      </c>
      <c r="D12" s="7">
        <v>22</v>
      </c>
      <c r="E12" s="10">
        <f t="shared" si="0"/>
        <v>8.8000000000000007</v>
      </c>
      <c r="F12" s="7">
        <v>15</v>
      </c>
      <c r="G12" s="10">
        <f t="shared" si="1"/>
        <v>6</v>
      </c>
      <c r="H12" s="7">
        <v>40</v>
      </c>
      <c r="I12" s="11"/>
      <c r="J12" s="10">
        <f t="shared" si="2"/>
        <v>16</v>
      </c>
      <c r="K12" s="7">
        <v>30</v>
      </c>
      <c r="L12" s="10">
        <f t="shared" si="3"/>
        <v>18</v>
      </c>
      <c r="M12" s="7">
        <v>30</v>
      </c>
      <c r="N12" s="10">
        <f t="shared" si="4"/>
        <v>18</v>
      </c>
      <c r="O12" s="7">
        <v>20</v>
      </c>
      <c r="P12" s="10">
        <f t="shared" si="5"/>
        <v>12</v>
      </c>
      <c r="Q12" s="10">
        <f t="shared" si="6"/>
        <v>78.8</v>
      </c>
      <c r="R12" s="7">
        <v>2.5</v>
      </c>
      <c r="S12" s="7">
        <v>0</v>
      </c>
      <c r="T12" s="10">
        <f t="shared" si="7"/>
        <v>2.5</v>
      </c>
      <c r="U12" s="7">
        <v>2.5</v>
      </c>
      <c r="V12" s="10">
        <f t="shared" si="8"/>
        <v>83.8</v>
      </c>
      <c r="W12" s="28">
        <v>44800</v>
      </c>
      <c r="X12" s="32">
        <f t="shared" si="9"/>
        <v>22400</v>
      </c>
      <c r="Y12" s="61"/>
      <c r="Z12" s="61"/>
      <c r="AA12" s="30"/>
      <c r="AB12" s="12"/>
    </row>
    <row r="13" spans="1:46" ht="18.600000000000001" customHeight="1" x14ac:dyDescent="0.2">
      <c r="A13" s="7">
        <v>36</v>
      </c>
      <c r="B13" s="9">
        <v>64842</v>
      </c>
      <c r="C13" s="26" t="s">
        <v>48</v>
      </c>
      <c r="D13" s="7">
        <v>22</v>
      </c>
      <c r="E13" s="10">
        <f t="shared" si="0"/>
        <v>8.8000000000000007</v>
      </c>
      <c r="F13" s="7">
        <v>22</v>
      </c>
      <c r="G13" s="10">
        <f t="shared" si="1"/>
        <v>8.8000000000000007</v>
      </c>
      <c r="H13" s="7">
        <v>40</v>
      </c>
      <c r="I13" s="11"/>
      <c r="J13" s="10">
        <f t="shared" si="2"/>
        <v>16</v>
      </c>
      <c r="K13" s="7">
        <v>30</v>
      </c>
      <c r="L13" s="10">
        <f t="shared" si="3"/>
        <v>18</v>
      </c>
      <c r="M13" s="7">
        <v>30</v>
      </c>
      <c r="N13" s="10">
        <f t="shared" si="4"/>
        <v>18</v>
      </c>
      <c r="O13" s="7">
        <v>20</v>
      </c>
      <c r="P13" s="10">
        <f t="shared" si="5"/>
        <v>12</v>
      </c>
      <c r="Q13" s="10">
        <f t="shared" si="6"/>
        <v>81.599999999999994</v>
      </c>
      <c r="R13" s="7">
        <v>0</v>
      </c>
      <c r="S13" s="7">
        <v>0</v>
      </c>
      <c r="T13" s="10">
        <f t="shared" si="7"/>
        <v>0</v>
      </c>
      <c r="U13" s="7">
        <v>0</v>
      </c>
      <c r="V13" s="10">
        <f t="shared" si="8"/>
        <v>81.599999999999994</v>
      </c>
      <c r="W13" s="31">
        <v>155532.6</v>
      </c>
      <c r="X13" s="32">
        <f t="shared" si="9"/>
        <v>77766.3</v>
      </c>
      <c r="Y13" s="61"/>
      <c r="Z13" s="61"/>
      <c r="AA13" s="30"/>
      <c r="AB13" s="12"/>
    </row>
    <row r="14" spans="1:46" ht="51" customHeight="1" x14ac:dyDescent="0.2">
      <c r="A14" s="7">
        <v>42</v>
      </c>
      <c r="B14" s="9">
        <v>64876</v>
      </c>
      <c r="C14" s="26" t="s">
        <v>88</v>
      </c>
      <c r="D14" s="7">
        <v>22</v>
      </c>
      <c r="E14" s="10">
        <f t="shared" si="0"/>
        <v>8.8000000000000007</v>
      </c>
      <c r="F14" s="7">
        <v>22</v>
      </c>
      <c r="G14" s="10">
        <f t="shared" si="1"/>
        <v>8.8000000000000007</v>
      </c>
      <c r="H14" s="7">
        <v>40</v>
      </c>
      <c r="I14" s="11"/>
      <c r="J14" s="10">
        <f t="shared" si="2"/>
        <v>16</v>
      </c>
      <c r="K14" s="7">
        <v>30</v>
      </c>
      <c r="L14" s="10">
        <f t="shared" si="3"/>
        <v>18</v>
      </c>
      <c r="M14" s="7">
        <v>30</v>
      </c>
      <c r="N14" s="10">
        <f t="shared" si="4"/>
        <v>18</v>
      </c>
      <c r="O14" s="7">
        <v>20</v>
      </c>
      <c r="P14" s="10">
        <f t="shared" si="5"/>
        <v>12</v>
      </c>
      <c r="Q14" s="10">
        <f t="shared" si="6"/>
        <v>81.599999999999994</v>
      </c>
      <c r="R14" s="7">
        <v>0</v>
      </c>
      <c r="S14" s="7">
        <v>0</v>
      </c>
      <c r="T14" s="10">
        <f t="shared" si="7"/>
        <v>0</v>
      </c>
      <c r="U14" s="7">
        <v>0</v>
      </c>
      <c r="V14" s="10">
        <f t="shared" si="8"/>
        <v>81.599999999999994</v>
      </c>
      <c r="W14" s="38">
        <v>26128.59</v>
      </c>
      <c r="X14" s="32">
        <f t="shared" si="9"/>
        <v>13064.295</v>
      </c>
      <c r="Y14" s="61"/>
      <c r="Z14" s="61"/>
      <c r="AA14" s="30"/>
      <c r="AB14" s="12"/>
    </row>
    <row r="15" spans="1:46" ht="37.9" customHeight="1" x14ac:dyDescent="0.2">
      <c r="A15" s="7">
        <v>64</v>
      </c>
      <c r="B15" s="9">
        <v>64886</v>
      </c>
      <c r="C15" s="26" t="s">
        <v>76</v>
      </c>
      <c r="D15" s="7">
        <v>22</v>
      </c>
      <c r="E15" s="10">
        <f t="shared" si="0"/>
        <v>8.8000000000000007</v>
      </c>
      <c r="F15" s="7">
        <v>30</v>
      </c>
      <c r="G15" s="10">
        <f t="shared" si="1"/>
        <v>12</v>
      </c>
      <c r="H15" s="7">
        <v>40</v>
      </c>
      <c r="I15" s="11"/>
      <c r="J15" s="10">
        <f t="shared" si="2"/>
        <v>16</v>
      </c>
      <c r="K15" s="7">
        <v>20</v>
      </c>
      <c r="L15" s="10">
        <f t="shared" si="3"/>
        <v>12</v>
      </c>
      <c r="M15" s="7">
        <v>30</v>
      </c>
      <c r="N15" s="10">
        <f t="shared" si="4"/>
        <v>18</v>
      </c>
      <c r="O15" s="7">
        <v>20</v>
      </c>
      <c r="P15" s="10">
        <f t="shared" si="5"/>
        <v>12</v>
      </c>
      <c r="Q15" s="10">
        <f t="shared" si="6"/>
        <v>78.8</v>
      </c>
      <c r="R15" s="7">
        <v>2.5</v>
      </c>
      <c r="S15" s="7">
        <v>0</v>
      </c>
      <c r="T15" s="10">
        <f t="shared" si="7"/>
        <v>2.5</v>
      </c>
      <c r="U15" s="7">
        <v>0</v>
      </c>
      <c r="V15" s="10">
        <f t="shared" si="8"/>
        <v>81.3</v>
      </c>
      <c r="W15" s="33">
        <v>67272.320000000007</v>
      </c>
      <c r="X15" s="32">
        <f t="shared" si="9"/>
        <v>33636.160000000003</v>
      </c>
      <c r="Y15" s="61"/>
      <c r="Z15" s="61"/>
      <c r="AA15" s="30"/>
      <c r="AB15" s="12"/>
    </row>
    <row r="16" spans="1:46" ht="67.900000000000006" customHeight="1" x14ac:dyDescent="0.2">
      <c r="A16" s="7">
        <f>A15+1</f>
        <v>65</v>
      </c>
      <c r="B16" s="9">
        <v>64852</v>
      </c>
      <c r="C16" s="26" t="s">
        <v>92</v>
      </c>
      <c r="D16" s="7">
        <v>22</v>
      </c>
      <c r="E16" s="10">
        <f t="shared" si="0"/>
        <v>8.8000000000000007</v>
      </c>
      <c r="F16" s="7">
        <v>30</v>
      </c>
      <c r="G16" s="10">
        <f t="shared" si="1"/>
        <v>12</v>
      </c>
      <c r="H16" s="7">
        <v>40</v>
      </c>
      <c r="I16" s="11"/>
      <c r="J16" s="10">
        <f t="shared" si="2"/>
        <v>16</v>
      </c>
      <c r="K16" s="7">
        <v>20</v>
      </c>
      <c r="L16" s="10">
        <f t="shared" si="3"/>
        <v>12</v>
      </c>
      <c r="M16" s="7">
        <v>30</v>
      </c>
      <c r="N16" s="10">
        <f t="shared" si="4"/>
        <v>18</v>
      </c>
      <c r="O16" s="7">
        <v>20</v>
      </c>
      <c r="P16" s="10">
        <f t="shared" si="5"/>
        <v>12</v>
      </c>
      <c r="Q16" s="10">
        <f t="shared" si="6"/>
        <v>78.8</v>
      </c>
      <c r="R16" s="7">
        <v>0</v>
      </c>
      <c r="S16" s="7">
        <v>0</v>
      </c>
      <c r="T16" s="10">
        <f t="shared" si="7"/>
        <v>0</v>
      </c>
      <c r="U16" s="7">
        <v>0</v>
      </c>
      <c r="V16" s="10">
        <f t="shared" si="8"/>
        <v>78.8</v>
      </c>
      <c r="W16" s="38">
        <v>289416</v>
      </c>
      <c r="X16" s="32">
        <f t="shared" si="9"/>
        <v>144708</v>
      </c>
      <c r="Y16" s="61"/>
      <c r="Z16" s="61"/>
      <c r="AA16" s="30"/>
      <c r="AB16" s="12"/>
    </row>
    <row r="17" spans="1:743 1373:1837" ht="25.9" customHeight="1" x14ac:dyDescent="0.2">
      <c r="A17" s="7">
        <v>23</v>
      </c>
      <c r="B17" s="9">
        <v>65178</v>
      </c>
      <c r="C17" s="26" t="s">
        <v>37</v>
      </c>
      <c r="D17" s="7">
        <v>22</v>
      </c>
      <c r="E17" s="10">
        <f t="shared" si="0"/>
        <v>8.8000000000000007</v>
      </c>
      <c r="F17" s="7">
        <v>30</v>
      </c>
      <c r="G17" s="10">
        <f t="shared" si="1"/>
        <v>12</v>
      </c>
      <c r="H17" s="7">
        <v>40</v>
      </c>
      <c r="I17" s="11"/>
      <c r="J17" s="10">
        <f t="shared" si="2"/>
        <v>16</v>
      </c>
      <c r="K17" s="7">
        <v>30</v>
      </c>
      <c r="L17" s="10">
        <f t="shared" si="3"/>
        <v>18</v>
      </c>
      <c r="M17" s="7">
        <v>20</v>
      </c>
      <c r="N17" s="10">
        <f t="shared" si="4"/>
        <v>12</v>
      </c>
      <c r="O17" s="7">
        <v>20</v>
      </c>
      <c r="P17" s="10">
        <f t="shared" si="5"/>
        <v>12</v>
      </c>
      <c r="Q17" s="10">
        <f t="shared" si="6"/>
        <v>78.8</v>
      </c>
      <c r="R17" s="7">
        <v>0</v>
      </c>
      <c r="S17" s="7">
        <v>0</v>
      </c>
      <c r="T17" s="10">
        <f t="shared" si="7"/>
        <v>0</v>
      </c>
      <c r="U17" s="7">
        <v>0</v>
      </c>
      <c r="V17" s="10">
        <f t="shared" si="8"/>
        <v>78.8</v>
      </c>
      <c r="W17" s="33">
        <v>39098.36</v>
      </c>
      <c r="X17" s="32">
        <f t="shared" si="9"/>
        <v>19549.18</v>
      </c>
      <c r="Y17" s="61"/>
      <c r="Z17" s="61"/>
      <c r="AA17" s="30"/>
      <c r="AB17" s="12"/>
    </row>
    <row r="18" spans="1:743 1373:1837" ht="38.450000000000003" customHeight="1" x14ac:dyDescent="0.2">
      <c r="A18" s="7">
        <v>41</v>
      </c>
      <c r="B18" s="9">
        <v>65162</v>
      </c>
      <c r="C18" s="26" t="s">
        <v>52</v>
      </c>
      <c r="D18" s="7">
        <v>22</v>
      </c>
      <c r="E18" s="10">
        <f t="shared" si="0"/>
        <v>8.8000000000000007</v>
      </c>
      <c r="F18" s="7">
        <v>15</v>
      </c>
      <c r="G18" s="10">
        <f t="shared" si="1"/>
        <v>6</v>
      </c>
      <c r="H18" s="7">
        <v>40</v>
      </c>
      <c r="I18" s="11"/>
      <c r="J18" s="10">
        <f t="shared" si="2"/>
        <v>16</v>
      </c>
      <c r="K18" s="7">
        <v>30</v>
      </c>
      <c r="L18" s="10">
        <f t="shared" si="3"/>
        <v>18</v>
      </c>
      <c r="M18" s="7">
        <v>30</v>
      </c>
      <c r="N18" s="10">
        <f t="shared" si="4"/>
        <v>18</v>
      </c>
      <c r="O18" s="7">
        <v>20</v>
      </c>
      <c r="P18" s="10">
        <f t="shared" si="5"/>
        <v>12</v>
      </c>
      <c r="Q18" s="10">
        <f t="shared" si="6"/>
        <v>78.8</v>
      </c>
      <c r="R18" s="7">
        <v>0</v>
      </c>
      <c r="S18" s="7">
        <v>0</v>
      </c>
      <c r="T18" s="10">
        <f t="shared" si="7"/>
        <v>0</v>
      </c>
      <c r="U18" s="7">
        <v>0</v>
      </c>
      <c r="V18" s="10">
        <f t="shared" si="8"/>
        <v>78.8</v>
      </c>
      <c r="W18" s="31">
        <v>59090.47</v>
      </c>
      <c r="X18" s="32">
        <f t="shared" si="9"/>
        <v>29545.235000000001</v>
      </c>
      <c r="Y18" s="61"/>
      <c r="Z18" s="61"/>
      <c r="AA18" s="30"/>
      <c r="AB18" s="12"/>
    </row>
    <row r="19" spans="1:743 1373:1837" s="4" customFormat="1" ht="39" customHeight="1" x14ac:dyDescent="0.25">
      <c r="A19" s="7">
        <v>63</v>
      </c>
      <c r="B19" s="9">
        <v>64751</v>
      </c>
      <c r="C19" s="26" t="s">
        <v>75</v>
      </c>
      <c r="D19" s="7">
        <v>22</v>
      </c>
      <c r="E19" s="10">
        <f t="shared" si="0"/>
        <v>8.8000000000000007</v>
      </c>
      <c r="F19" s="7">
        <v>22</v>
      </c>
      <c r="G19" s="10">
        <f t="shared" si="1"/>
        <v>8.8000000000000007</v>
      </c>
      <c r="H19" s="7">
        <v>40</v>
      </c>
      <c r="I19" s="11"/>
      <c r="J19" s="10">
        <f t="shared" si="2"/>
        <v>16</v>
      </c>
      <c r="K19" s="7">
        <v>20</v>
      </c>
      <c r="L19" s="10">
        <f t="shared" si="3"/>
        <v>12</v>
      </c>
      <c r="M19" s="7">
        <v>30</v>
      </c>
      <c r="N19" s="10">
        <f t="shared" si="4"/>
        <v>18</v>
      </c>
      <c r="O19" s="7">
        <v>20</v>
      </c>
      <c r="P19" s="10">
        <f t="shared" si="5"/>
        <v>12</v>
      </c>
      <c r="Q19" s="10">
        <f t="shared" si="6"/>
        <v>75.599999999999994</v>
      </c>
      <c r="R19" s="7">
        <v>2.5</v>
      </c>
      <c r="S19" s="7">
        <v>0</v>
      </c>
      <c r="T19" s="10">
        <f t="shared" si="7"/>
        <v>2.5</v>
      </c>
      <c r="U19" s="7">
        <v>0</v>
      </c>
      <c r="V19" s="10">
        <f t="shared" si="8"/>
        <v>78.099999999999994</v>
      </c>
      <c r="W19" s="38">
        <v>134000</v>
      </c>
      <c r="X19" s="32">
        <f t="shared" si="9"/>
        <v>67000</v>
      </c>
      <c r="Y19" s="61"/>
      <c r="Z19" s="61"/>
      <c r="AA19" s="30"/>
      <c r="AB19" s="39"/>
    </row>
    <row r="20" spans="1:743 1373:1837" s="5" customFormat="1" ht="51" customHeight="1" x14ac:dyDescent="0.25">
      <c r="A20" s="7">
        <v>22</v>
      </c>
      <c r="B20" s="9">
        <v>65207</v>
      </c>
      <c r="C20" s="26" t="s">
        <v>36</v>
      </c>
      <c r="D20" s="7">
        <v>22</v>
      </c>
      <c r="E20" s="10">
        <f t="shared" si="0"/>
        <v>8.8000000000000007</v>
      </c>
      <c r="F20" s="7">
        <v>22</v>
      </c>
      <c r="G20" s="10">
        <f t="shared" si="1"/>
        <v>8.8000000000000007</v>
      </c>
      <c r="H20" s="7">
        <v>40</v>
      </c>
      <c r="I20" s="11"/>
      <c r="J20" s="10">
        <f t="shared" si="2"/>
        <v>16</v>
      </c>
      <c r="K20" s="7">
        <v>20</v>
      </c>
      <c r="L20" s="10">
        <f t="shared" si="3"/>
        <v>12</v>
      </c>
      <c r="M20" s="7">
        <v>30</v>
      </c>
      <c r="N20" s="10">
        <f t="shared" si="4"/>
        <v>18</v>
      </c>
      <c r="O20" s="7">
        <v>20</v>
      </c>
      <c r="P20" s="10">
        <f t="shared" si="5"/>
        <v>12</v>
      </c>
      <c r="Q20" s="10">
        <f t="shared" si="6"/>
        <v>75.599999999999994</v>
      </c>
      <c r="R20" s="7">
        <v>0</v>
      </c>
      <c r="S20" s="7">
        <v>0</v>
      </c>
      <c r="T20" s="10">
        <f t="shared" si="7"/>
        <v>0</v>
      </c>
      <c r="U20" s="7">
        <v>0</v>
      </c>
      <c r="V20" s="10">
        <f t="shared" si="8"/>
        <v>75.599999999999994</v>
      </c>
      <c r="W20" s="33">
        <v>200951</v>
      </c>
      <c r="X20" s="32">
        <f t="shared" si="9"/>
        <v>100475.5</v>
      </c>
      <c r="Y20" s="61"/>
      <c r="Z20" s="61"/>
      <c r="AA20" s="30"/>
      <c r="AB20" s="40"/>
    </row>
    <row r="21" spans="1:743 1373:1837" ht="52.9" customHeight="1" x14ac:dyDescent="0.2">
      <c r="A21" s="7">
        <v>52</v>
      </c>
      <c r="B21" s="9">
        <v>64836</v>
      </c>
      <c r="C21" s="26" t="s">
        <v>63</v>
      </c>
      <c r="D21" s="7">
        <v>22</v>
      </c>
      <c r="E21" s="10">
        <f t="shared" si="0"/>
        <v>8.8000000000000007</v>
      </c>
      <c r="F21" s="7">
        <v>22</v>
      </c>
      <c r="G21" s="10">
        <f t="shared" si="1"/>
        <v>8.8000000000000007</v>
      </c>
      <c r="H21" s="7">
        <v>40</v>
      </c>
      <c r="I21" s="11"/>
      <c r="J21" s="10">
        <f t="shared" si="2"/>
        <v>16</v>
      </c>
      <c r="K21" s="7">
        <v>20</v>
      </c>
      <c r="L21" s="10">
        <f t="shared" si="3"/>
        <v>12</v>
      </c>
      <c r="M21" s="7">
        <v>30</v>
      </c>
      <c r="N21" s="10">
        <f t="shared" si="4"/>
        <v>18</v>
      </c>
      <c r="O21" s="7">
        <v>20</v>
      </c>
      <c r="P21" s="10">
        <f t="shared" si="5"/>
        <v>12</v>
      </c>
      <c r="Q21" s="10">
        <f t="shared" si="6"/>
        <v>75.599999999999994</v>
      </c>
      <c r="R21" s="7">
        <v>0</v>
      </c>
      <c r="S21" s="7">
        <v>0</v>
      </c>
      <c r="T21" s="10">
        <f t="shared" si="7"/>
        <v>0</v>
      </c>
      <c r="U21" s="7">
        <v>0</v>
      </c>
      <c r="V21" s="10">
        <f t="shared" si="8"/>
        <v>75.599999999999994</v>
      </c>
      <c r="W21" s="33">
        <v>189411</v>
      </c>
      <c r="X21" s="32">
        <f t="shared" si="9"/>
        <v>94705.5</v>
      </c>
      <c r="Y21" s="61"/>
      <c r="Z21" s="61"/>
      <c r="AA21" s="30"/>
      <c r="AB21" s="12"/>
    </row>
    <row r="22" spans="1:743 1373:1837" ht="65.45" customHeight="1" x14ac:dyDescent="0.2">
      <c r="A22" s="7">
        <v>65</v>
      </c>
      <c r="B22" s="9">
        <v>64706</v>
      </c>
      <c r="C22" s="26" t="s">
        <v>77</v>
      </c>
      <c r="D22" s="7">
        <v>22</v>
      </c>
      <c r="E22" s="10">
        <f t="shared" si="0"/>
        <v>8.8000000000000007</v>
      </c>
      <c r="F22" s="7">
        <v>22</v>
      </c>
      <c r="G22" s="10">
        <f t="shared" si="1"/>
        <v>8.8000000000000007</v>
      </c>
      <c r="H22" s="7">
        <v>40</v>
      </c>
      <c r="I22" s="11"/>
      <c r="J22" s="10">
        <f t="shared" si="2"/>
        <v>16</v>
      </c>
      <c r="K22" s="7">
        <v>30</v>
      </c>
      <c r="L22" s="10">
        <f t="shared" si="3"/>
        <v>18</v>
      </c>
      <c r="M22" s="7">
        <v>20</v>
      </c>
      <c r="N22" s="10">
        <f t="shared" si="4"/>
        <v>12</v>
      </c>
      <c r="O22" s="7">
        <v>20</v>
      </c>
      <c r="P22" s="10">
        <f t="shared" si="5"/>
        <v>12</v>
      </c>
      <c r="Q22" s="10">
        <f t="shared" si="6"/>
        <v>75.599999999999994</v>
      </c>
      <c r="R22" s="7">
        <v>0</v>
      </c>
      <c r="S22" s="7">
        <v>0</v>
      </c>
      <c r="T22" s="10">
        <f t="shared" si="7"/>
        <v>0</v>
      </c>
      <c r="U22" s="7">
        <v>0</v>
      </c>
      <c r="V22" s="10">
        <f t="shared" si="8"/>
        <v>75.599999999999994</v>
      </c>
      <c r="W22" s="33">
        <v>44727.28</v>
      </c>
      <c r="X22" s="32">
        <f t="shared" si="9"/>
        <v>22363.64</v>
      </c>
      <c r="Y22" s="61"/>
      <c r="Z22" s="61"/>
      <c r="AA22" s="30"/>
      <c r="AB22" s="12"/>
    </row>
    <row r="23" spans="1:743 1373:1837" ht="48" customHeight="1" x14ac:dyDescent="0.2">
      <c r="A23" s="7">
        <v>78</v>
      </c>
      <c r="B23" s="9">
        <v>65086</v>
      </c>
      <c r="C23" s="26" t="s">
        <v>96</v>
      </c>
      <c r="D23" s="7">
        <v>22</v>
      </c>
      <c r="E23" s="10">
        <f t="shared" si="0"/>
        <v>8.8000000000000007</v>
      </c>
      <c r="F23" s="7">
        <v>22</v>
      </c>
      <c r="G23" s="10">
        <f t="shared" si="1"/>
        <v>8.8000000000000007</v>
      </c>
      <c r="H23" s="7">
        <v>40</v>
      </c>
      <c r="I23" s="11"/>
      <c r="J23" s="10">
        <f t="shared" si="2"/>
        <v>16</v>
      </c>
      <c r="K23" s="7">
        <v>30</v>
      </c>
      <c r="L23" s="10">
        <f t="shared" si="3"/>
        <v>18</v>
      </c>
      <c r="M23" s="7">
        <v>20</v>
      </c>
      <c r="N23" s="10">
        <f t="shared" si="4"/>
        <v>12</v>
      </c>
      <c r="O23" s="7">
        <v>20</v>
      </c>
      <c r="P23" s="10">
        <f t="shared" si="5"/>
        <v>12</v>
      </c>
      <c r="Q23" s="10">
        <f t="shared" si="6"/>
        <v>75.599999999999994</v>
      </c>
      <c r="R23" s="7">
        <v>0</v>
      </c>
      <c r="S23" s="7">
        <v>0</v>
      </c>
      <c r="T23" s="10">
        <f t="shared" si="7"/>
        <v>0</v>
      </c>
      <c r="U23" s="7">
        <v>0</v>
      </c>
      <c r="V23" s="10">
        <f t="shared" si="8"/>
        <v>75.599999999999994</v>
      </c>
      <c r="W23" s="33">
        <v>26964.58</v>
      </c>
      <c r="X23" s="32">
        <f t="shared" si="9"/>
        <v>13482.29</v>
      </c>
      <c r="Y23" s="61"/>
      <c r="Z23" s="61"/>
      <c r="AA23" s="30"/>
      <c r="AB23" s="12"/>
    </row>
    <row r="24" spans="1:743 1373:1837" ht="52.9" customHeight="1" x14ac:dyDescent="0.2">
      <c r="A24" s="7">
        <v>30</v>
      </c>
      <c r="B24" s="9">
        <v>65181</v>
      </c>
      <c r="C24" s="26" t="s">
        <v>43</v>
      </c>
      <c r="D24" s="7">
        <v>22</v>
      </c>
      <c r="E24" s="10">
        <f t="shared" si="0"/>
        <v>8.8000000000000007</v>
      </c>
      <c r="F24" s="7">
        <v>15</v>
      </c>
      <c r="G24" s="10">
        <f t="shared" si="1"/>
        <v>6</v>
      </c>
      <c r="H24" s="7">
        <v>40</v>
      </c>
      <c r="I24" s="11"/>
      <c r="J24" s="10">
        <f t="shared" si="2"/>
        <v>16</v>
      </c>
      <c r="K24" s="7">
        <v>20</v>
      </c>
      <c r="L24" s="10">
        <f t="shared" si="3"/>
        <v>12</v>
      </c>
      <c r="M24" s="7">
        <v>30</v>
      </c>
      <c r="N24" s="10">
        <f t="shared" si="4"/>
        <v>18</v>
      </c>
      <c r="O24" s="7">
        <v>20</v>
      </c>
      <c r="P24" s="10">
        <f t="shared" si="5"/>
        <v>12</v>
      </c>
      <c r="Q24" s="10">
        <f t="shared" si="6"/>
        <v>72.8</v>
      </c>
      <c r="R24" s="7">
        <v>0</v>
      </c>
      <c r="S24" s="7">
        <v>0</v>
      </c>
      <c r="T24" s="10">
        <f t="shared" si="7"/>
        <v>0</v>
      </c>
      <c r="U24" s="7">
        <v>2.5</v>
      </c>
      <c r="V24" s="10">
        <f t="shared" si="8"/>
        <v>75.3</v>
      </c>
      <c r="W24" s="31">
        <v>84885.97</v>
      </c>
      <c r="X24" s="32">
        <f t="shared" si="9"/>
        <v>42442.985000000001</v>
      </c>
      <c r="Y24" s="61"/>
      <c r="Z24" s="61"/>
      <c r="AA24" s="30"/>
      <c r="AB24" s="12"/>
    </row>
    <row r="25" spans="1:743 1373:1837" ht="58.9" customHeight="1" x14ac:dyDescent="0.2">
      <c r="A25" s="7">
        <f>A24+1</f>
        <v>31</v>
      </c>
      <c r="B25" s="9">
        <v>65065</v>
      </c>
      <c r="C25" s="26" t="s">
        <v>21</v>
      </c>
      <c r="D25" s="7">
        <v>15</v>
      </c>
      <c r="E25" s="10">
        <f t="shared" si="0"/>
        <v>6</v>
      </c>
      <c r="F25" s="7">
        <v>15</v>
      </c>
      <c r="G25" s="10">
        <f t="shared" si="1"/>
        <v>6</v>
      </c>
      <c r="H25" s="7">
        <v>40</v>
      </c>
      <c r="I25" s="11"/>
      <c r="J25" s="10">
        <f t="shared" si="2"/>
        <v>16</v>
      </c>
      <c r="K25" s="7">
        <v>30</v>
      </c>
      <c r="L25" s="10">
        <f t="shared" si="3"/>
        <v>18</v>
      </c>
      <c r="M25" s="7">
        <v>20</v>
      </c>
      <c r="N25" s="10">
        <f t="shared" si="4"/>
        <v>12</v>
      </c>
      <c r="O25" s="7">
        <v>20</v>
      </c>
      <c r="P25" s="10">
        <f t="shared" si="5"/>
        <v>12</v>
      </c>
      <c r="Q25" s="10">
        <f t="shared" si="6"/>
        <v>70</v>
      </c>
      <c r="R25" s="7">
        <v>2.5</v>
      </c>
      <c r="S25" s="7">
        <v>0</v>
      </c>
      <c r="T25" s="10">
        <f t="shared" si="7"/>
        <v>2.5</v>
      </c>
      <c r="U25" s="7">
        <v>2.5</v>
      </c>
      <c r="V25" s="10">
        <f t="shared" si="8"/>
        <v>75</v>
      </c>
      <c r="W25" s="33">
        <v>152031</v>
      </c>
      <c r="X25" s="32">
        <f t="shared" si="9"/>
        <v>76015.5</v>
      </c>
      <c r="Y25" s="61"/>
      <c r="Z25" s="61"/>
      <c r="AA25" s="30"/>
      <c r="AB25" s="12"/>
    </row>
    <row r="26" spans="1:743 1373:1837" ht="54" customHeight="1" x14ac:dyDescent="0.2">
      <c r="A26" s="7">
        <v>67</v>
      </c>
      <c r="B26" s="9">
        <v>64748</v>
      </c>
      <c r="C26" s="26" t="s">
        <v>79</v>
      </c>
      <c r="D26" s="7">
        <v>22</v>
      </c>
      <c r="E26" s="10">
        <f t="shared" si="0"/>
        <v>8.8000000000000007</v>
      </c>
      <c r="F26" s="7">
        <v>30</v>
      </c>
      <c r="G26" s="10">
        <f t="shared" si="1"/>
        <v>12</v>
      </c>
      <c r="H26" s="7">
        <v>40</v>
      </c>
      <c r="I26" s="11"/>
      <c r="J26" s="10">
        <f t="shared" si="2"/>
        <v>16</v>
      </c>
      <c r="K26" s="7">
        <v>20</v>
      </c>
      <c r="L26" s="10">
        <f t="shared" si="3"/>
        <v>12</v>
      </c>
      <c r="M26" s="7">
        <v>20</v>
      </c>
      <c r="N26" s="10">
        <f t="shared" si="4"/>
        <v>12</v>
      </c>
      <c r="O26" s="7">
        <v>20</v>
      </c>
      <c r="P26" s="10">
        <f t="shared" si="5"/>
        <v>12</v>
      </c>
      <c r="Q26" s="10">
        <f t="shared" si="6"/>
        <v>72.8</v>
      </c>
      <c r="R26" s="7">
        <v>0</v>
      </c>
      <c r="S26" s="7">
        <v>0</v>
      </c>
      <c r="T26" s="10">
        <f t="shared" si="7"/>
        <v>0</v>
      </c>
      <c r="U26" s="7">
        <v>0</v>
      </c>
      <c r="V26" s="10">
        <f t="shared" si="8"/>
        <v>72.8</v>
      </c>
      <c r="W26" s="38">
        <v>123098.04</v>
      </c>
      <c r="X26" s="32">
        <f t="shared" si="9"/>
        <v>61549.02</v>
      </c>
      <c r="Y26" s="61"/>
      <c r="Z26" s="61"/>
      <c r="AA26" s="30"/>
      <c r="AB26" s="12"/>
    </row>
    <row r="27" spans="1:743 1373:1837" s="8" customFormat="1" ht="58.15" customHeight="1" x14ac:dyDescent="0.25">
      <c r="A27" s="7">
        <v>46</v>
      </c>
      <c r="B27" s="9">
        <v>64700</v>
      </c>
      <c r="C27" s="26" t="s">
        <v>57</v>
      </c>
      <c r="D27" s="7">
        <v>15</v>
      </c>
      <c r="E27" s="10">
        <f t="shared" si="0"/>
        <v>6</v>
      </c>
      <c r="F27" s="7">
        <v>15</v>
      </c>
      <c r="G27" s="10">
        <f t="shared" si="1"/>
        <v>6</v>
      </c>
      <c r="H27" s="7">
        <v>40</v>
      </c>
      <c r="I27" s="11"/>
      <c r="J27" s="10">
        <f t="shared" si="2"/>
        <v>16</v>
      </c>
      <c r="K27" s="7">
        <v>30</v>
      </c>
      <c r="L27" s="10">
        <f t="shared" si="3"/>
        <v>18</v>
      </c>
      <c r="M27" s="7">
        <v>20</v>
      </c>
      <c r="N27" s="10">
        <f t="shared" si="4"/>
        <v>12</v>
      </c>
      <c r="O27" s="7">
        <v>20</v>
      </c>
      <c r="P27" s="10">
        <f t="shared" si="5"/>
        <v>12</v>
      </c>
      <c r="Q27" s="10">
        <f t="shared" si="6"/>
        <v>70</v>
      </c>
      <c r="R27" s="7">
        <v>0</v>
      </c>
      <c r="S27" s="7">
        <v>0</v>
      </c>
      <c r="T27" s="10">
        <f t="shared" si="7"/>
        <v>0</v>
      </c>
      <c r="U27" s="7">
        <v>2.5</v>
      </c>
      <c r="V27" s="10">
        <f t="shared" si="8"/>
        <v>72.5</v>
      </c>
      <c r="W27" s="31">
        <v>370694.44</v>
      </c>
      <c r="X27" s="32">
        <f t="shared" si="9"/>
        <v>185347.22</v>
      </c>
      <c r="Y27" s="61"/>
      <c r="Z27" s="61"/>
      <c r="AA27" s="30"/>
      <c r="AB27" s="58"/>
    </row>
    <row r="28" spans="1:743 1373:1837" ht="61.15" customHeight="1" x14ac:dyDescent="0.2">
      <c r="A28" s="7">
        <v>1</v>
      </c>
      <c r="B28" s="9">
        <v>64822</v>
      </c>
      <c r="C28" s="26" t="s">
        <v>20</v>
      </c>
      <c r="D28" s="7">
        <v>22</v>
      </c>
      <c r="E28" s="10">
        <f t="shared" si="0"/>
        <v>8.8000000000000007</v>
      </c>
      <c r="F28" s="7">
        <v>22</v>
      </c>
      <c r="G28" s="10">
        <f t="shared" si="1"/>
        <v>8.8000000000000007</v>
      </c>
      <c r="H28" s="7">
        <v>40</v>
      </c>
      <c r="I28" s="11"/>
      <c r="J28" s="10">
        <f t="shared" si="2"/>
        <v>16</v>
      </c>
      <c r="K28" s="7">
        <v>20</v>
      </c>
      <c r="L28" s="10">
        <f t="shared" si="3"/>
        <v>12</v>
      </c>
      <c r="M28" s="7">
        <v>20</v>
      </c>
      <c r="N28" s="10">
        <f t="shared" si="4"/>
        <v>12</v>
      </c>
      <c r="O28" s="7">
        <v>20</v>
      </c>
      <c r="P28" s="10">
        <f t="shared" si="5"/>
        <v>12</v>
      </c>
      <c r="Q28" s="10">
        <f t="shared" si="6"/>
        <v>69.599999999999994</v>
      </c>
      <c r="R28" s="7">
        <v>0</v>
      </c>
      <c r="S28" s="7">
        <v>0</v>
      </c>
      <c r="T28" s="10">
        <f t="shared" si="7"/>
        <v>0</v>
      </c>
      <c r="U28" s="7">
        <v>2.5</v>
      </c>
      <c r="V28" s="10">
        <f t="shared" si="8"/>
        <v>72.099999999999994</v>
      </c>
      <c r="W28" s="41">
        <v>15841.31</v>
      </c>
      <c r="X28" s="32">
        <f t="shared" si="9"/>
        <v>7920.6549999999997</v>
      </c>
      <c r="Y28" s="61"/>
      <c r="Z28" s="61"/>
      <c r="AA28" s="30"/>
      <c r="AB28" s="12"/>
    </row>
    <row r="29" spans="1:743 1373:1837" s="6" customFormat="1" ht="46.15" customHeight="1" x14ac:dyDescent="0.2">
      <c r="A29" s="7">
        <v>76</v>
      </c>
      <c r="B29" s="9">
        <v>64871</v>
      </c>
      <c r="C29" s="26" t="s">
        <v>90</v>
      </c>
      <c r="D29" s="7">
        <v>22</v>
      </c>
      <c r="E29" s="10">
        <f t="shared" si="0"/>
        <v>8.8000000000000007</v>
      </c>
      <c r="F29" s="7">
        <v>15</v>
      </c>
      <c r="G29" s="10">
        <f t="shared" si="1"/>
        <v>6</v>
      </c>
      <c r="H29" s="7">
        <v>40</v>
      </c>
      <c r="I29" s="11"/>
      <c r="J29" s="10">
        <f t="shared" si="2"/>
        <v>16</v>
      </c>
      <c r="K29" s="7">
        <v>20</v>
      </c>
      <c r="L29" s="10">
        <f t="shared" si="3"/>
        <v>12</v>
      </c>
      <c r="M29" s="7">
        <v>20</v>
      </c>
      <c r="N29" s="10">
        <f t="shared" si="4"/>
        <v>12</v>
      </c>
      <c r="O29" s="7">
        <v>20</v>
      </c>
      <c r="P29" s="10">
        <f t="shared" si="5"/>
        <v>12</v>
      </c>
      <c r="Q29" s="10">
        <f t="shared" si="6"/>
        <v>66.8</v>
      </c>
      <c r="R29" s="7">
        <v>2.5</v>
      </c>
      <c r="S29" s="7">
        <v>0</v>
      </c>
      <c r="T29" s="10">
        <f t="shared" si="7"/>
        <v>2.5</v>
      </c>
      <c r="U29" s="7">
        <v>2.5</v>
      </c>
      <c r="V29" s="10">
        <f t="shared" si="8"/>
        <v>71.8</v>
      </c>
      <c r="W29" s="33">
        <v>42300</v>
      </c>
      <c r="X29" s="32">
        <f t="shared" si="9"/>
        <v>21150</v>
      </c>
      <c r="Y29" s="61"/>
      <c r="Z29" s="61"/>
      <c r="AA29" s="30"/>
      <c r="AB29" s="12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</row>
    <row r="30" spans="1:743 1373:1837" s="6" customFormat="1" ht="43.9" customHeight="1" x14ac:dyDescent="0.2">
      <c r="A30" s="7">
        <v>28</v>
      </c>
      <c r="B30" s="9">
        <v>65193</v>
      </c>
      <c r="C30" s="26" t="s">
        <v>41</v>
      </c>
      <c r="D30" s="7">
        <v>22</v>
      </c>
      <c r="E30" s="10">
        <f t="shared" si="0"/>
        <v>8.8000000000000007</v>
      </c>
      <c r="F30" s="7">
        <v>15</v>
      </c>
      <c r="G30" s="10">
        <f t="shared" si="1"/>
        <v>6</v>
      </c>
      <c r="H30" s="7">
        <v>30</v>
      </c>
      <c r="I30" s="11"/>
      <c r="J30" s="10">
        <f t="shared" si="2"/>
        <v>12</v>
      </c>
      <c r="K30" s="7">
        <v>30</v>
      </c>
      <c r="L30" s="10">
        <f t="shared" si="3"/>
        <v>18</v>
      </c>
      <c r="M30" s="7">
        <v>20</v>
      </c>
      <c r="N30" s="10">
        <f t="shared" si="4"/>
        <v>12</v>
      </c>
      <c r="O30" s="7">
        <v>20</v>
      </c>
      <c r="P30" s="10">
        <f t="shared" si="5"/>
        <v>12</v>
      </c>
      <c r="Q30" s="10">
        <f t="shared" si="6"/>
        <v>68.8</v>
      </c>
      <c r="R30" s="7">
        <v>0</v>
      </c>
      <c r="S30" s="7">
        <v>0</v>
      </c>
      <c r="T30" s="10">
        <f t="shared" si="7"/>
        <v>0</v>
      </c>
      <c r="U30" s="7">
        <v>2.5</v>
      </c>
      <c r="V30" s="10">
        <f t="shared" si="8"/>
        <v>71.3</v>
      </c>
      <c r="W30" s="31">
        <v>399315.39</v>
      </c>
      <c r="X30" s="32">
        <f t="shared" si="9"/>
        <v>199657.69500000001</v>
      </c>
      <c r="Y30" s="61"/>
      <c r="Z30" s="61"/>
      <c r="AA30" s="30"/>
      <c r="AB30" s="12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</row>
    <row r="31" spans="1:743 1373:1837" s="6" customFormat="1" ht="63.6" customHeight="1" x14ac:dyDescent="0.2">
      <c r="A31" s="7">
        <v>12</v>
      </c>
      <c r="B31" s="9">
        <v>64879</v>
      </c>
      <c r="C31" s="26" t="s">
        <v>27</v>
      </c>
      <c r="D31" s="7">
        <v>15</v>
      </c>
      <c r="E31" s="10">
        <f t="shared" si="0"/>
        <v>6</v>
      </c>
      <c r="F31" s="7">
        <v>15</v>
      </c>
      <c r="G31" s="10">
        <f t="shared" si="1"/>
        <v>6</v>
      </c>
      <c r="H31" s="7">
        <v>40</v>
      </c>
      <c r="I31" s="11"/>
      <c r="J31" s="10">
        <f t="shared" si="2"/>
        <v>16</v>
      </c>
      <c r="K31" s="7">
        <v>20</v>
      </c>
      <c r="L31" s="10">
        <f t="shared" si="3"/>
        <v>12</v>
      </c>
      <c r="M31" s="7">
        <v>30</v>
      </c>
      <c r="N31" s="10">
        <f t="shared" si="4"/>
        <v>18</v>
      </c>
      <c r="O31" s="7">
        <v>20</v>
      </c>
      <c r="P31" s="10">
        <f t="shared" si="5"/>
        <v>12</v>
      </c>
      <c r="Q31" s="10">
        <f t="shared" si="6"/>
        <v>70</v>
      </c>
      <c r="R31" s="7">
        <v>0</v>
      </c>
      <c r="S31" s="7">
        <v>0</v>
      </c>
      <c r="T31" s="10">
        <f t="shared" si="7"/>
        <v>0</v>
      </c>
      <c r="U31" s="7">
        <v>0</v>
      </c>
      <c r="V31" s="10">
        <f t="shared" si="8"/>
        <v>70</v>
      </c>
      <c r="W31" s="33">
        <v>400000</v>
      </c>
      <c r="X31" s="32">
        <f t="shared" si="9"/>
        <v>200000</v>
      </c>
      <c r="Y31" s="61"/>
      <c r="Z31" s="61"/>
      <c r="AA31" s="30"/>
      <c r="AB31" s="12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</row>
    <row r="32" spans="1:743 1373:1837" s="8" customFormat="1" ht="54.6" customHeight="1" x14ac:dyDescent="0.2">
      <c r="A32" s="7">
        <v>56</v>
      </c>
      <c r="B32" s="9">
        <v>65213</v>
      </c>
      <c r="C32" s="26" t="s">
        <v>67</v>
      </c>
      <c r="D32" s="7">
        <v>15</v>
      </c>
      <c r="E32" s="10">
        <f t="shared" si="0"/>
        <v>6</v>
      </c>
      <c r="F32" s="7">
        <v>15</v>
      </c>
      <c r="G32" s="10">
        <f t="shared" si="1"/>
        <v>6</v>
      </c>
      <c r="H32" s="7">
        <v>40</v>
      </c>
      <c r="I32" s="11"/>
      <c r="J32" s="10">
        <f t="shared" si="2"/>
        <v>16</v>
      </c>
      <c r="K32" s="7">
        <v>30</v>
      </c>
      <c r="L32" s="10">
        <f t="shared" si="3"/>
        <v>18</v>
      </c>
      <c r="M32" s="7">
        <v>20</v>
      </c>
      <c r="N32" s="10">
        <f t="shared" si="4"/>
        <v>12</v>
      </c>
      <c r="O32" s="7">
        <v>20</v>
      </c>
      <c r="P32" s="10">
        <f t="shared" si="5"/>
        <v>12</v>
      </c>
      <c r="Q32" s="10">
        <f t="shared" si="6"/>
        <v>70</v>
      </c>
      <c r="R32" s="7">
        <v>0</v>
      </c>
      <c r="S32" s="7">
        <v>0</v>
      </c>
      <c r="T32" s="10">
        <f t="shared" si="7"/>
        <v>0</v>
      </c>
      <c r="U32" s="7">
        <v>0</v>
      </c>
      <c r="V32" s="10">
        <f t="shared" si="8"/>
        <v>70</v>
      </c>
      <c r="W32" s="33">
        <v>114900.01</v>
      </c>
      <c r="X32" s="32">
        <f t="shared" si="9"/>
        <v>57450.004999999997</v>
      </c>
      <c r="Y32" s="61"/>
      <c r="Z32" s="61"/>
      <c r="AA32" s="30"/>
      <c r="AB32" s="12"/>
    </row>
    <row r="33" spans="1:1898" s="6" customFormat="1" ht="40.15" customHeight="1" x14ac:dyDescent="0.2">
      <c r="A33" s="7">
        <v>33</v>
      </c>
      <c r="B33" s="9">
        <v>64703</v>
      </c>
      <c r="C33" s="26" t="s">
        <v>46</v>
      </c>
      <c r="D33" s="7">
        <v>22</v>
      </c>
      <c r="E33" s="10">
        <f t="shared" si="0"/>
        <v>8.8000000000000007</v>
      </c>
      <c r="F33" s="7">
        <v>22</v>
      </c>
      <c r="G33" s="10">
        <f t="shared" si="1"/>
        <v>8.8000000000000007</v>
      </c>
      <c r="H33" s="7">
        <v>40</v>
      </c>
      <c r="I33" s="11"/>
      <c r="J33" s="10">
        <f t="shared" si="2"/>
        <v>16</v>
      </c>
      <c r="K33" s="7">
        <v>20</v>
      </c>
      <c r="L33" s="10">
        <f t="shared" si="3"/>
        <v>12</v>
      </c>
      <c r="M33" s="7">
        <v>20</v>
      </c>
      <c r="N33" s="10">
        <f t="shared" si="4"/>
        <v>12</v>
      </c>
      <c r="O33" s="7">
        <v>20</v>
      </c>
      <c r="P33" s="10">
        <f t="shared" si="5"/>
        <v>12</v>
      </c>
      <c r="Q33" s="10">
        <f t="shared" si="6"/>
        <v>69.599999999999994</v>
      </c>
      <c r="R33" s="7">
        <v>0</v>
      </c>
      <c r="S33" s="7">
        <v>0</v>
      </c>
      <c r="T33" s="10">
        <f t="shared" si="7"/>
        <v>0</v>
      </c>
      <c r="U33" s="7">
        <v>0</v>
      </c>
      <c r="V33" s="10">
        <f t="shared" si="8"/>
        <v>69.599999999999994</v>
      </c>
      <c r="W33" s="31">
        <v>232881</v>
      </c>
      <c r="X33" s="32">
        <f t="shared" si="9"/>
        <v>116440.5</v>
      </c>
      <c r="Y33" s="61"/>
      <c r="Z33" s="61"/>
      <c r="AA33" s="30"/>
      <c r="AB33" s="12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</row>
    <row r="34" spans="1:1898" s="6" customFormat="1" ht="56.45" customHeight="1" x14ac:dyDescent="0.2">
      <c r="A34" s="7">
        <v>59</v>
      </c>
      <c r="B34" s="9">
        <v>64840</v>
      </c>
      <c r="C34" s="26" t="s">
        <v>71</v>
      </c>
      <c r="D34" s="7">
        <v>22</v>
      </c>
      <c r="E34" s="10">
        <f t="shared" si="0"/>
        <v>8.8000000000000007</v>
      </c>
      <c r="F34" s="7">
        <v>22</v>
      </c>
      <c r="G34" s="10">
        <f t="shared" si="1"/>
        <v>8.8000000000000007</v>
      </c>
      <c r="H34" s="7">
        <v>40</v>
      </c>
      <c r="I34" s="11"/>
      <c r="J34" s="10">
        <f t="shared" si="2"/>
        <v>16</v>
      </c>
      <c r="K34" s="7">
        <v>20</v>
      </c>
      <c r="L34" s="10">
        <f t="shared" si="3"/>
        <v>12</v>
      </c>
      <c r="M34" s="7">
        <v>20</v>
      </c>
      <c r="N34" s="10">
        <f t="shared" si="4"/>
        <v>12</v>
      </c>
      <c r="O34" s="7">
        <v>20</v>
      </c>
      <c r="P34" s="10">
        <f t="shared" si="5"/>
        <v>12</v>
      </c>
      <c r="Q34" s="10">
        <f t="shared" si="6"/>
        <v>69.599999999999994</v>
      </c>
      <c r="R34" s="7">
        <v>0</v>
      </c>
      <c r="S34" s="7">
        <v>0</v>
      </c>
      <c r="T34" s="10">
        <f t="shared" si="7"/>
        <v>0</v>
      </c>
      <c r="U34" s="7">
        <v>0</v>
      </c>
      <c r="V34" s="10">
        <f t="shared" si="8"/>
        <v>69.599999999999994</v>
      </c>
      <c r="W34" s="33">
        <v>40068.699999999997</v>
      </c>
      <c r="X34" s="32">
        <f t="shared" si="9"/>
        <v>20034.349999999999</v>
      </c>
      <c r="Y34" s="61"/>
      <c r="Z34" s="61"/>
      <c r="AA34" s="30"/>
      <c r="AB34" s="12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</row>
    <row r="35" spans="1:1898" s="6" customFormat="1" ht="67.900000000000006" customHeight="1" x14ac:dyDescent="0.2">
      <c r="A35" s="7">
        <v>15</v>
      </c>
      <c r="B35" s="9">
        <v>64718</v>
      </c>
      <c r="C35" s="26" t="s">
        <v>30</v>
      </c>
      <c r="D35" s="7">
        <v>15</v>
      </c>
      <c r="E35" s="10">
        <f t="shared" si="0"/>
        <v>6</v>
      </c>
      <c r="F35" s="7">
        <v>22</v>
      </c>
      <c r="G35" s="10">
        <f t="shared" si="1"/>
        <v>8.8000000000000007</v>
      </c>
      <c r="H35" s="7">
        <v>40</v>
      </c>
      <c r="I35" s="11"/>
      <c r="J35" s="10">
        <f t="shared" si="2"/>
        <v>16</v>
      </c>
      <c r="K35" s="7">
        <v>20</v>
      </c>
      <c r="L35" s="10">
        <f t="shared" si="3"/>
        <v>12</v>
      </c>
      <c r="M35" s="7">
        <v>20</v>
      </c>
      <c r="N35" s="10">
        <f t="shared" si="4"/>
        <v>12</v>
      </c>
      <c r="O35" s="7">
        <v>20</v>
      </c>
      <c r="P35" s="10">
        <f t="shared" si="5"/>
        <v>12</v>
      </c>
      <c r="Q35" s="10">
        <f t="shared" si="6"/>
        <v>66.8</v>
      </c>
      <c r="R35" s="7">
        <v>0</v>
      </c>
      <c r="S35" s="7">
        <v>0</v>
      </c>
      <c r="T35" s="10">
        <f t="shared" si="7"/>
        <v>0</v>
      </c>
      <c r="U35" s="7">
        <v>2.5</v>
      </c>
      <c r="V35" s="10">
        <f t="shared" si="8"/>
        <v>69.3</v>
      </c>
      <c r="W35" s="42">
        <v>102000.75</v>
      </c>
      <c r="X35" s="32">
        <f t="shared" si="9"/>
        <v>51000.375</v>
      </c>
      <c r="Y35" s="61"/>
      <c r="Z35" s="61"/>
      <c r="AA35" s="30"/>
      <c r="AB35" s="12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</row>
    <row r="36" spans="1:1898" s="6" customFormat="1" ht="43.9" customHeight="1" x14ac:dyDescent="0.2">
      <c r="A36" s="7">
        <v>45</v>
      </c>
      <c r="B36" s="9">
        <v>64916</v>
      </c>
      <c r="C36" s="26" t="s">
        <v>56</v>
      </c>
      <c r="D36" s="7">
        <v>22</v>
      </c>
      <c r="E36" s="10">
        <f t="shared" si="0"/>
        <v>8.8000000000000007</v>
      </c>
      <c r="F36" s="7">
        <v>15</v>
      </c>
      <c r="G36" s="10">
        <f t="shared" si="1"/>
        <v>6</v>
      </c>
      <c r="H36" s="7">
        <v>40</v>
      </c>
      <c r="I36" s="11"/>
      <c r="J36" s="10">
        <f t="shared" si="2"/>
        <v>16</v>
      </c>
      <c r="K36" s="7">
        <v>20</v>
      </c>
      <c r="L36" s="10">
        <f t="shared" si="3"/>
        <v>12</v>
      </c>
      <c r="M36" s="7">
        <v>20</v>
      </c>
      <c r="N36" s="10">
        <f t="shared" si="4"/>
        <v>12</v>
      </c>
      <c r="O36" s="7">
        <v>20</v>
      </c>
      <c r="P36" s="10">
        <f t="shared" si="5"/>
        <v>12</v>
      </c>
      <c r="Q36" s="10">
        <f t="shared" si="6"/>
        <v>66.8</v>
      </c>
      <c r="R36" s="7">
        <v>0</v>
      </c>
      <c r="S36" s="7">
        <v>0</v>
      </c>
      <c r="T36" s="10">
        <f t="shared" si="7"/>
        <v>0</v>
      </c>
      <c r="U36" s="7">
        <v>2.5</v>
      </c>
      <c r="V36" s="10">
        <f t="shared" si="8"/>
        <v>69.3</v>
      </c>
      <c r="W36" s="31">
        <v>50660</v>
      </c>
      <c r="X36" s="32">
        <f t="shared" si="9"/>
        <v>25330</v>
      </c>
      <c r="Y36" s="61"/>
      <c r="Z36" s="61"/>
      <c r="AA36" s="30"/>
      <c r="AB36" s="12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</row>
    <row r="37" spans="1:1898" s="6" customFormat="1" ht="55.9" customHeight="1" x14ac:dyDescent="0.2">
      <c r="A37" s="7">
        <v>60</v>
      </c>
      <c r="B37" s="9">
        <v>64686</v>
      </c>
      <c r="C37" s="26" t="s">
        <v>72</v>
      </c>
      <c r="D37" s="7">
        <v>22</v>
      </c>
      <c r="E37" s="10">
        <f t="shared" si="0"/>
        <v>8.8000000000000007</v>
      </c>
      <c r="F37" s="7">
        <v>15</v>
      </c>
      <c r="G37" s="10">
        <f t="shared" si="1"/>
        <v>6</v>
      </c>
      <c r="H37" s="7">
        <v>40</v>
      </c>
      <c r="I37" s="11"/>
      <c r="J37" s="10">
        <f t="shared" si="2"/>
        <v>16</v>
      </c>
      <c r="K37" s="7">
        <v>10</v>
      </c>
      <c r="L37" s="10">
        <f t="shared" si="3"/>
        <v>6</v>
      </c>
      <c r="M37" s="7">
        <v>30</v>
      </c>
      <c r="N37" s="10">
        <f t="shared" si="4"/>
        <v>18</v>
      </c>
      <c r="O37" s="7">
        <v>20</v>
      </c>
      <c r="P37" s="10">
        <f t="shared" si="5"/>
        <v>12</v>
      </c>
      <c r="Q37" s="10">
        <f t="shared" si="6"/>
        <v>66.8</v>
      </c>
      <c r="R37" s="7">
        <v>2.5</v>
      </c>
      <c r="S37" s="7">
        <v>0</v>
      </c>
      <c r="T37" s="10">
        <f t="shared" si="7"/>
        <v>2.5</v>
      </c>
      <c r="U37" s="7">
        <v>0</v>
      </c>
      <c r="V37" s="10">
        <f t="shared" si="8"/>
        <v>69.3</v>
      </c>
      <c r="W37" s="33">
        <v>111202.5</v>
      </c>
      <c r="X37" s="32">
        <f t="shared" si="9"/>
        <v>55601.25</v>
      </c>
      <c r="Y37" s="61"/>
      <c r="Z37" s="61"/>
      <c r="AA37" s="30"/>
      <c r="AB37" s="12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</row>
    <row r="38" spans="1:1898" s="6" customFormat="1" ht="69" customHeight="1" x14ac:dyDescent="0.2">
      <c r="A38" s="7">
        <v>66</v>
      </c>
      <c r="B38" s="9">
        <v>64788</v>
      </c>
      <c r="C38" s="26" t="s">
        <v>78</v>
      </c>
      <c r="D38" s="7">
        <v>22</v>
      </c>
      <c r="E38" s="10">
        <f t="shared" si="0"/>
        <v>8.8000000000000007</v>
      </c>
      <c r="F38" s="7">
        <v>15</v>
      </c>
      <c r="G38" s="10">
        <f t="shared" si="1"/>
        <v>6</v>
      </c>
      <c r="H38" s="7">
        <v>40</v>
      </c>
      <c r="I38" s="11"/>
      <c r="J38" s="10">
        <f t="shared" si="2"/>
        <v>16</v>
      </c>
      <c r="K38" s="7">
        <v>10</v>
      </c>
      <c r="L38" s="10">
        <f t="shared" si="3"/>
        <v>6</v>
      </c>
      <c r="M38" s="7">
        <v>30</v>
      </c>
      <c r="N38" s="10">
        <f t="shared" si="4"/>
        <v>18</v>
      </c>
      <c r="O38" s="7">
        <v>20</v>
      </c>
      <c r="P38" s="10">
        <f t="shared" si="5"/>
        <v>12</v>
      </c>
      <c r="Q38" s="10">
        <f t="shared" si="6"/>
        <v>66.8</v>
      </c>
      <c r="R38" s="7">
        <v>2.5</v>
      </c>
      <c r="S38" s="7">
        <v>0</v>
      </c>
      <c r="T38" s="10">
        <f t="shared" si="7"/>
        <v>2.5</v>
      </c>
      <c r="U38" s="7">
        <v>0</v>
      </c>
      <c r="V38" s="10">
        <f t="shared" si="8"/>
        <v>69.3</v>
      </c>
      <c r="W38" s="33">
        <v>53000</v>
      </c>
      <c r="X38" s="32">
        <f t="shared" si="9"/>
        <v>26500</v>
      </c>
      <c r="Y38" s="61"/>
      <c r="Z38" s="61"/>
      <c r="AA38" s="30"/>
      <c r="AB38" s="12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</row>
    <row r="39" spans="1:1898" s="6" customFormat="1" ht="33.6" customHeight="1" x14ac:dyDescent="0.2">
      <c r="A39" s="7">
        <v>68</v>
      </c>
      <c r="B39" s="9">
        <v>64708</v>
      </c>
      <c r="C39" s="26" t="s">
        <v>80</v>
      </c>
      <c r="D39" s="7">
        <v>15</v>
      </c>
      <c r="E39" s="10">
        <f t="shared" si="0"/>
        <v>6</v>
      </c>
      <c r="F39" s="7">
        <v>22</v>
      </c>
      <c r="G39" s="10">
        <f t="shared" si="1"/>
        <v>8.8000000000000007</v>
      </c>
      <c r="H39" s="7">
        <v>40</v>
      </c>
      <c r="I39" s="11"/>
      <c r="J39" s="10">
        <f t="shared" si="2"/>
        <v>16</v>
      </c>
      <c r="K39" s="7">
        <v>20</v>
      </c>
      <c r="L39" s="10">
        <f t="shared" si="3"/>
        <v>12</v>
      </c>
      <c r="M39" s="7">
        <v>20</v>
      </c>
      <c r="N39" s="10">
        <f t="shared" si="4"/>
        <v>12</v>
      </c>
      <c r="O39" s="7">
        <v>20</v>
      </c>
      <c r="P39" s="10">
        <f t="shared" si="5"/>
        <v>12</v>
      </c>
      <c r="Q39" s="10">
        <f t="shared" si="6"/>
        <v>66.8</v>
      </c>
      <c r="R39" s="7">
        <v>0</v>
      </c>
      <c r="S39" s="7">
        <v>0</v>
      </c>
      <c r="T39" s="10">
        <f t="shared" si="7"/>
        <v>0</v>
      </c>
      <c r="U39" s="7">
        <v>2.5</v>
      </c>
      <c r="V39" s="10">
        <f t="shared" si="8"/>
        <v>69.3</v>
      </c>
      <c r="W39" s="33">
        <v>240761.09</v>
      </c>
      <c r="X39" s="32">
        <f t="shared" si="9"/>
        <v>120380.545</v>
      </c>
      <c r="Y39" s="61"/>
      <c r="Z39" s="61"/>
      <c r="AA39" s="30"/>
      <c r="AB39" s="12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</row>
    <row r="40" spans="1:1898" s="6" customFormat="1" ht="67.150000000000006" customHeight="1" x14ac:dyDescent="0.2">
      <c r="A40" s="7">
        <v>69</v>
      </c>
      <c r="B40" s="9">
        <v>64709</v>
      </c>
      <c r="C40" s="26" t="s">
        <v>81</v>
      </c>
      <c r="D40" s="7">
        <v>15</v>
      </c>
      <c r="E40" s="10">
        <f t="shared" si="0"/>
        <v>6</v>
      </c>
      <c r="F40" s="7">
        <v>22</v>
      </c>
      <c r="G40" s="10">
        <f t="shared" si="1"/>
        <v>8.8000000000000007</v>
      </c>
      <c r="H40" s="7">
        <v>40</v>
      </c>
      <c r="I40" s="11"/>
      <c r="J40" s="10">
        <f t="shared" si="2"/>
        <v>16</v>
      </c>
      <c r="K40" s="7">
        <v>20</v>
      </c>
      <c r="L40" s="10">
        <f t="shared" si="3"/>
        <v>12</v>
      </c>
      <c r="M40" s="7">
        <v>20</v>
      </c>
      <c r="N40" s="10">
        <f t="shared" si="4"/>
        <v>12</v>
      </c>
      <c r="O40" s="7">
        <v>20</v>
      </c>
      <c r="P40" s="10">
        <f t="shared" si="5"/>
        <v>12</v>
      </c>
      <c r="Q40" s="10">
        <f t="shared" si="6"/>
        <v>66.8</v>
      </c>
      <c r="R40" s="7">
        <v>0</v>
      </c>
      <c r="S40" s="7">
        <v>0</v>
      </c>
      <c r="T40" s="10">
        <f t="shared" si="7"/>
        <v>0</v>
      </c>
      <c r="U40" s="7">
        <v>2.5</v>
      </c>
      <c r="V40" s="10">
        <f t="shared" si="8"/>
        <v>69.3</v>
      </c>
      <c r="W40" s="33">
        <v>67205.42</v>
      </c>
      <c r="X40" s="32">
        <f t="shared" si="9"/>
        <v>33602.71</v>
      </c>
      <c r="Y40" s="61"/>
      <c r="Z40" s="61"/>
      <c r="AA40" s="30"/>
      <c r="AB40" s="12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  <c r="BGA40" s="8"/>
      <c r="BGB40" s="8"/>
      <c r="BGC40" s="8"/>
      <c r="BGD40" s="8"/>
      <c r="BGE40" s="8"/>
      <c r="BGF40" s="8"/>
      <c r="BGG40" s="8"/>
      <c r="BGH40" s="8"/>
      <c r="BGI40" s="8"/>
      <c r="BGJ40" s="8"/>
      <c r="BGK40" s="8"/>
      <c r="BGL40" s="8"/>
      <c r="BGM40" s="8"/>
      <c r="BGN40" s="8"/>
      <c r="BGO40" s="8"/>
      <c r="BGP40" s="8"/>
      <c r="BGQ40" s="8"/>
      <c r="BGR40" s="8"/>
      <c r="BGS40" s="8"/>
      <c r="BGT40" s="8"/>
      <c r="BGU40" s="8"/>
      <c r="BGV40" s="8"/>
      <c r="BGW40" s="8"/>
      <c r="BGX40" s="8"/>
      <c r="BGY40" s="8"/>
      <c r="BGZ40" s="8"/>
      <c r="BHA40" s="8"/>
      <c r="BHB40" s="8"/>
      <c r="BHC40" s="8"/>
      <c r="BHD40" s="8"/>
      <c r="BHE40" s="8"/>
      <c r="BHF40" s="8"/>
      <c r="BHG40" s="8"/>
      <c r="BHH40" s="8"/>
      <c r="BHI40" s="8"/>
      <c r="BHJ40" s="8"/>
      <c r="BHK40" s="8"/>
      <c r="BHL40" s="8"/>
      <c r="BHM40" s="8"/>
      <c r="BHN40" s="8"/>
      <c r="BHO40" s="8"/>
      <c r="BHP40" s="8"/>
      <c r="BHQ40" s="8"/>
      <c r="BHR40" s="8"/>
      <c r="BHS40" s="8"/>
      <c r="BHT40" s="8"/>
      <c r="BHU40" s="8"/>
      <c r="BHV40" s="8"/>
      <c r="BHW40" s="8"/>
      <c r="BHX40" s="8"/>
      <c r="BHY40" s="8"/>
      <c r="BHZ40" s="8"/>
      <c r="BIA40" s="8"/>
      <c r="BIB40" s="8"/>
      <c r="BIC40" s="8"/>
      <c r="BID40" s="8"/>
      <c r="BIE40" s="8"/>
      <c r="BIF40" s="8"/>
      <c r="BIG40" s="8"/>
      <c r="BIH40" s="8"/>
      <c r="BII40" s="8"/>
      <c r="BIJ40" s="8"/>
      <c r="BIK40" s="8"/>
      <c r="BIL40" s="8"/>
      <c r="BIM40" s="8"/>
      <c r="BIN40" s="8"/>
      <c r="BIO40" s="8"/>
      <c r="BIP40" s="8"/>
      <c r="BIQ40" s="8"/>
      <c r="BIR40" s="8"/>
      <c r="BIS40" s="8"/>
      <c r="BIT40" s="8"/>
      <c r="BIU40" s="8"/>
      <c r="BIV40" s="8"/>
      <c r="BIW40" s="8"/>
      <c r="BIX40" s="8"/>
      <c r="BIY40" s="8"/>
      <c r="BIZ40" s="8"/>
      <c r="BJA40" s="8"/>
      <c r="BJB40" s="8"/>
      <c r="BJC40" s="8"/>
      <c r="BJD40" s="8"/>
      <c r="BJE40" s="8"/>
      <c r="BJF40" s="8"/>
      <c r="BJG40" s="8"/>
      <c r="BJH40" s="8"/>
      <c r="BJI40" s="8"/>
      <c r="BJJ40" s="8"/>
      <c r="BJK40" s="8"/>
      <c r="BJL40" s="8"/>
      <c r="BJM40" s="8"/>
      <c r="BJN40" s="8"/>
      <c r="BJO40" s="8"/>
      <c r="BJP40" s="8"/>
      <c r="BJQ40" s="8"/>
      <c r="BJR40" s="8"/>
      <c r="BJS40" s="8"/>
      <c r="BJT40" s="8"/>
      <c r="BJU40" s="8"/>
      <c r="BJV40" s="8"/>
      <c r="BJW40" s="8"/>
      <c r="BJX40" s="8"/>
      <c r="BJY40" s="8"/>
      <c r="BJZ40" s="8"/>
      <c r="BKA40" s="8"/>
      <c r="BKB40" s="8"/>
      <c r="BKC40" s="8"/>
      <c r="BKD40" s="8"/>
      <c r="BKE40" s="8"/>
      <c r="BKF40" s="8"/>
      <c r="BKG40" s="8"/>
      <c r="BKH40" s="8"/>
      <c r="BKI40" s="8"/>
      <c r="BKJ40" s="8"/>
      <c r="BKK40" s="8"/>
      <c r="BKL40" s="8"/>
      <c r="BKM40" s="8"/>
      <c r="BKN40" s="8"/>
      <c r="BKO40" s="8"/>
      <c r="BKP40" s="8"/>
      <c r="BKQ40" s="8"/>
      <c r="BKR40" s="8"/>
      <c r="BKS40" s="8"/>
      <c r="BKT40" s="8"/>
      <c r="BKU40" s="8"/>
      <c r="BKV40" s="8"/>
      <c r="BKW40" s="8"/>
      <c r="BKX40" s="8"/>
      <c r="BKY40" s="8"/>
      <c r="BKZ40" s="8"/>
      <c r="BLA40" s="8"/>
      <c r="BLB40" s="8"/>
      <c r="BLC40" s="8"/>
      <c r="BLD40" s="8"/>
      <c r="BLE40" s="8"/>
      <c r="BLF40" s="8"/>
      <c r="BLG40" s="8"/>
      <c r="BLH40" s="8"/>
      <c r="BLI40" s="8"/>
      <c r="BLJ40" s="8"/>
      <c r="BLK40" s="8"/>
      <c r="BLL40" s="8"/>
      <c r="BLM40" s="8"/>
      <c r="BLN40" s="8"/>
      <c r="BLO40" s="8"/>
      <c r="BLP40" s="8"/>
      <c r="BLQ40" s="8"/>
      <c r="BLR40" s="8"/>
      <c r="BLS40" s="8"/>
      <c r="BLT40" s="8"/>
      <c r="BLU40" s="8"/>
      <c r="BLV40" s="8"/>
      <c r="BLW40" s="8"/>
      <c r="BLX40" s="8"/>
      <c r="BLY40" s="8"/>
      <c r="BLZ40" s="8"/>
      <c r="BMA40" s="8"/>
      <c r="BMB40" s="8"/>
      <c r="BMC40" s="8"/>
      <c r="BMD40" s="8"/>
      <c r="BME40" s="8"/>
      <c r="BMF40" s="8"/>
      <c r="BMG40" s="8"/>
      <c r="BMH40" s="8"/>
      <c r="BMI40" s="8"/>
      <c r="BMJ40" s="8"/>
      <c r="BMK40" s="8"/>
      <c r="BML40" s="8"/>
      <c r="BMM40" s="8"/>
      <c r="BMN40" s="8"/>
      <c r="BMO40" s="8"/>
      <c r="BMP40" s="8"/>
      <c r="BMQ40" s="8"/>
      <c r="BMR40" s="8"/>
      <c r="BMS40" s="8"/>
      <c r="BMT40" s="8"/>
      <c r="BMU40" s="8"/>
      <c r="BMV40" s="8"/>
      <c r="BMW40" s="8"/>
      <c r="BMX40" s="8"/>
      <c r="BMY40" s="8"/>
      <c r="BMZ40" s="8"/>
      <c r="BNA40" s="8"/>
      <c r="BNB40" s="8"/>
      <c r="BNC40" s="8"/>
      <c r="BND40" s="8"/>
      <c r="BNE40" s="8"/>
      <c r="BNF40" s="8"/>
      <c r="BNG40" s="8"/>
      <c r="BNH40" s="8"/>
      <c r="BNI40" s="8"/>
      <c r="BNJ40" s="8"/>
      <c r="BNK40" s="8"/>
      <c r="BNL40" s="8"/>
      <c r="BNM40" s="8"/>
      <c r="BNN40" s="8"/>
      <c r="BNO40" s="8"/>
      <c r="BNP40" s="8"/>
      <c r="BNQ40" s="8"/>
      <c r="BNR40" s="8"/>
      <c r="BNS40" s="8"/>
      <c r="BNT40" s="8"/>
      <c r="BNU40" s="8"/>
      <c r="BNV40" s="8"/>
      <c r="BNW40" s="8"/>
      <c r="BNX40" s="8"/>
      <c r="BNY40" s="8"/>
      <c r="BNZ40" s="8"/>
      <c r="BOA40" s="8"/>
      <c r="BOB40" s="8"/>
      <c r="BOC40" s="8"/>
      <c r="BOD40" s="8"/>
      <c r="BOE40" s="8"/>
      <c r="BOF40" s="8"/>
      <c r="BOG40" s="8"/>
      <c r="BOH40" s="8"/>
      <c r="BOI40" s="8"/>
      <c r="BOJ40" s="8"/>
      <c r="BOK40" s="8"/>
      <c r="BOL40" s="8"/>
      <c r="BOM40" s="8"/>
      <c r="BON40" s="8"/>
      <c r="BOO40" s="8"/>
      <c r="BOP40" s="8"/>
      <c r="BOQ40" s="8"/>
      <c r="BOR40" s="8"/>
      <c r="BOS40" s="8"/>
      <c r="BOT40" s="8"/>
      <c r="BOU40" s="8"/>
      <c r="BOV40" s="8"/>
      <c r="BOW40" s="8"/>
      <c r="BOX40" s="8"/>
      <c r="BOY40" s="8"/>
      <c r="BOZ40" s="8"/>
      <c r="BPA40" s="8"/>
      <c r="BPB40" s="8"/>
      <c r="BPC40" s="8"/>
      <c r="BPD40" s="8"/>
      <c r="BPE40" s="8"/>
      <c r="BPF40" s="8"/>
      <c r="BPG40" s="8"/>
      <c r="BPH40" s="8"/>
      <c r="BPI40" s="8"/>
      <c r="BPJ40" s="8"/>
      <c r="BPK40" s="8"/>
      <c r="BPL40" s="8"/>
      <c r="BPM40" s="8"/>
      <c r="BPN40" s="8"/>
      <c r="BPO40" s="8"/>
      <c r="BPP40" s="8"/>
      <c r="BPQ40" s="8"/>
      <c r="BPR40" s="8"/>
      <c r="BPS40" s="8"/>
      <c r="BPT40" s="8"/>
      <c r="BPU40" s="8"/>
      <c r="BPV40" s="8"/>
      <c r="BPW40" s="8"/>
      <c r="BPX40" s="8"/>
      <c r="BPY40" s="8"/>
      <c r="BPZ40" s="8"/>
      <c r="BQA40" s="8"/>
      <c r="BQB40" s="8"/>
      <c r="BQC40" s="8"/>
      <c r="BQD40" s="8"/>
      <c r="BQE40" s="8"/>
      <c r="BQF40" s="8"/>
      <c r="BQG40" s="8"/>
      <c r="BQH40" s="8"/>
      <c r="BQI40" s="8"/>
      <c r="BQJ40" s="8"/>
      <c r="BQK40" s="8"/>
      <c r="BQL40" s="8"/>
      <c r="BQM40" s="8"/>
      <c r="BQN40" s="8"/>
      <c r="BQO40" s="8"/>
      <c r="BQP40" s="8"/>
      <c r="BQQ40" s="8"/>
      <c r="BQR40" s="8"/>
      <c r="BQS40" s="8"/>
      <c r="BQT40" s="8"/>
      <c r="BQU40" s="8"/>
      <c r="BQV40" s="8"/>
      <c r="BQW40" s="8"/>
      <c r="BQX40" s="8"/>
      <c r="BQY40" s="8"/>
      <c r="BQZ40" s="8"/>
      <c r="BRA40" s="8"/>
      <c r="BRB40" s="8"/>
      <c r="BRC40" s="8"/>
      <c r="BRD40" s="8"/>
      <c r="BRE40" s="8"/>
      <c r="BRF40" s="8"/>
      <c r="BRG40" s="8"/>
      <c r="BRH40" s="8"/>
      <c r="BRI40" s="8"/>
      <c r="BRJ40" s="8"/>
      <c r="BRK40" s="8"/>
      <c r="BRL40" s="8"/>
      <c r="BRP40" s="8"/>
      <c r="BRQ40" s="8"/>
      <c r="BRR40" s="8"/>
      <c r="BRS40" s="8"/>
      <c r="BRT40" s="8"/>
      <c r="BRU40" s="8"/>
      <c r="BRV40" s="8"/>
      <c r="BRW40" s="8"/>
      <c r="BRX40" s="8"/>
      <c r="BRY40" s="8"/>
      <c r="BRZ40" s="8"/>
      <c r="BSA40" s="8"/>
      <c r="BSB40" s="8"/>
      <c r="BSC40" s="8"/>
      <c r="BSD40" s="8"/>
      <c r="BSE40" s="8"/>
      <c r="BSF40" s="8"/>
      <c r="BSG40" s="8"/>
      <c r="BSH40" s="8"/>
      <c r="BSI40" s="8"/>
      <c r="BSJ40" s="8"/>
      <c r="BSK40" s="8"/>
      <c r="BSL40" s="8"/>
      <c r="BSM40" s="8"/>
      <c r="BSN40" s="8"/>
      <c r="BSO40" s="8"/>
      <c r="BSP40" s="8"/>
      <c r="BSQ40" s="8"/>
      <c r="BSR40" s="8"/>
      <c r="BSS40" s="8"/>
      <c r="BST40" s="8"/>
      <c r="BSU40" s="8"/>
      <c r="BSV40" s="8"/>
      <c r="BSW40" s="8"/>
      <c r="BSX40" s="8"/>
      <c r="BSY40" s="8"/>
      <c r="BSZ40" s="8"/>
      <c r="BTA40" s="8"/>
      <c r="BTB40" s="8"/>
      <c r="BTC40" s="8"/>
      <c r="BTD40" s="8"/>
      <c r="BTE40" s="8"/>
      <c r="BTF40" s="8"/>
      <c r="BTG40" s="8"/>
      <c r="BTH40" s="8"/>
      <c r="BTI40" s="8"/>
      <c r="BTJ40" s="8"/>
      <c r="BTK40" s="8"/>
      <c r="BTL40" s="8"/>
      <c r="BTM40" s="8"/>
      <c r="BTN40" s="8"/>
      <c r="BTO40" s="8"/>
      <c r="BTP40" s="8"/>
      <c r="BTQ40" s="8"/>
      <c r="BTR40" s="8"/>
      <c r="BTS40" s="8"/>
      <c r="BTT40" s="8"/>
      <c r="BTU40" s="8"/>
      <c r="BTV40" s="8"/>
      <c r="BTW40" s="8"/>
      <c r="BTX40" s="8"/>
      <c r="BTY40" s="8"/>
      <c r="BTZ40" s="8"/>
    </row>
    <row r="41" spans="1:1898" s="6" customFormat="1" ht="81.599999999999994" customHeight="1" x14ac:dyDescent="0.2">
      <c r="A41" s="7">
        <v>49</v>
      </c>
      <c r="B41" s="9">
        <v>64829</v>
      </c>
      <c r="C41" s="26" t="s">
        <v>60</v>
      </c>
      <c r="D41" s="7">
        <v>22</v>
      </c>
      <c r="E41" s="10">
        <f t="shared" si="0"/>
        <v>8.8000000000000007</v>
      </c>
      <c r="F41" s="7">
        <v>15</v>
      </c>
      <c r="G41" s="10">
        <f t="shared" si="1"/>
        <v>6</v>
      </c>
      <c r="H41" s="7">
        <v>30</v>
      </c>
      <c r="I41" s="11"/>
      <c r="J41" s="10">
        <f t="shared" si="2"/>
        <v>12</v>
      </c>
      <c r="K41" s="7">
        <v>30</v>
      </c>
      <c r="L41" s="10">
        <f t="shared" si="3"/>
        <v>18</v>
      </c>
      <c r="M41" s="7">
        <v>20</v>
      </c>
      <c r="N41" s="10">
        <f t="shared" si="4"/>
        <v>12</v>
      </c>
      <c r="O41" s="7">
        <v>20</v>
      </c>
      <c r="P41" s="10">
        <f t="shared" si="5"/>
        <v>12</v>
      </c>
      <c r="Q41" s="10">
        <f t="shared" si="6"/>
        <v>68.8</v>
      </c>
      <c r="R41" s="7">
        <v>0</v>
      </c>
      <c r="S41" s="7">
        <v>0</v>
      </c>
      <c r="T41" s="10">
        <f t="shared" si="7"/>
        <v>0</v>
      </c>
      <c r="U41" s="7">
        <v>0</v>
      </c>
      <c r="V41" s="10">
        <f t="shared" si="8"/>
        <v>68.8</v>
      </c>
      <c r="W41" s="33">
        <v>27334.16</v>
      </c>
      <c r="X41" s="32">
        <f t="shared" si="9"/>
        <v>13667.08</v>
      </c>
      <c r="Y41" s="61"/>
      <c r="Z41" s="61"/>
      <c r="AA41" s="30"/>
      <c r="AB41" s="12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  <c r="ATC41" s="8"/>
      <c r="ATD41" s="8"/>
      <c r="ATE41" s="8"/>
      <c r="ATF41" s="8"/>
      <c r="ATG41" s="8"/>
      <c r="ATH41" s="8"/>
      <c r="ATI41" s="8"/>
      <c r="ATJ41" s="8"/>
      <c r="ATK41" s="8"/>
      <c r="ATL41" s="8"/>
      <c r="ATM41" s="8"/>
      <c r="ATN41" s="8"/>
      <c r="ATO41" s="8"/>
      <c r="ATP41" s="8"/>
      <c r="ATQ41" s="8"/>
      <c r="ATR41" s="8"/>
      <c r="ATS41" s="8"/>
      <c r="ATT41" s="8"/>
      <c r="ATU41" s="8"/>
      <c r="ATV41" s="8"/>
      <c r="ATW41" s="8"/>
      <c r="ATX41" s="8"/>
      <c r="ATY41" s="8"/>
      <c r="ATZ41" s="8"/>
      <c r="AUA41" s="8"/>
      <c r="AUB41" s="8"/>
      <c r="AUC41" s="8"/>
      <c r="AUD41" s="8"/>
      <c r="AUE41" s="8"/>
      <c r="AUF41" s="8"/>
      <c r="AUG41" s="8"/>
      <c r="AUH41" s="8"/>
      <c r="AUI41" s="8"/>
      <c r="AUJ41" s="8"/>
      <c r="AUK41" s="8"/>
      <c r="AUL41" s="8"/>
      <c r="AUM41" s="8"/>
      <c r="AUN41" s="8"/>
      <c r="AUO41" s="8"/>
      <c r="AUP41" s="8"/>
      <c r="AUQ41" s="8"/>
      <c r="AUR41" s="8"/>
      <c r="AUS41" s="8"/>
      <c r="AUT41" s="8"/>
      <c r="AUU41" s="8"/>
      <c r="AUV41" s="8"/>
      <c r="AUW41" s="8"/>
      <c r="AUX41" s="8"/>
      <c r="AUY41" s="8"/>
      <c r="AUZ41" s="8"/>
      <c r="AVA41" s="8"/>
      <c r="AVB41" s="8"/>
      <c r="AVC41" s="8"/>
      <c r="AVD41" s="8"/>
      <c r="AVE41" s="8"/>
      <c r="AVF41" s="8"/>
      <c r="AVG41" s="8"/>
      <c r="AVH41" s="8"/>
      <c r="AVI41" s="8"/>
      <c r="AVJ41" s="8"/>
      <c r="AVK41" s="8"/>
      <c r="AVL41" s="8"/>
      <c r="AVM41" s="8"/>
      <c r="AVN41" s="8"/>
      <c r="AVO41" s="8"/>
      <c r="AVP41" s="8"/>
      <c r="AVQ41" s="8"/>
      <c r="AVR41" s="8"/>
      <c r="AVS41" s="8"/>
      <c r="AVT41" s="8"/>
      <c r="AVU41" s="8"/>
      <c r="AVV41" s="8"/>
      <c r="AVW41" s="8"/>
      <c r="AVX41" s="8"/>
      <c r="AVY41" s="8"/>
      <c r="AVZ41" s="8"/>
      <c r="AWA41" s="8"/>
      <c r="AWB41" s="8"/>
      <c r="AWC41" s="8"/>
      <c r="AWD41" s="8"/>
      <c r="AWE41" s="8"/>
      <c r="AWF41" s="8"/>
      <c r="AWG41" s="8"/>
      <c r="AWH41" s="8"/>
      <c r="AWI41" s="8"/>
      <c r="AWJ41" s="8"/>
      <c r="AWK41" s="8"/>
      <c r="AWL41" s="8"/>
      <c r="AWM41" s="8"/>
      <c r="AWN41" s="8"/>
      <c r="AWO41" s="8"/>
      <c r="AWP41" s="8"/>
      <c r="AWQ41" s="8"/>
      <c r="AWR41" s="8"/>
      <c r="AWS41" s="8"/>
      <c r="AWT41" s="8"/>
      <c r="AWU41" s="8"/>
      <c r="AWV41" s="8"/>
      <c r="AWW41" s="8"/>
      <c r="AWX41" s="8"/>
      <c r="AWY41" s="8"/>
      <c r="AWZ41" s="8"/>
      <c r="AXA41" s="8"/>
      <c r="AXB41" s="8"/>
      <c r="AXC41" s="8"/>
      <c r="AXD41" s="8"/>
      <c r="AXE41" s="8"/>
      <c r="AXF41" s="8"/>
      <c r="AXG41" s="8"/>
      <c r="AXH41" s="8"/>
      <c r="AXI41" s="8"/>
      <c r="AXJ41" s="8"/>
      <c r="AXK41" s="8"/>
      <c r="AXL41" s="8"/>
      <c r="AXM41" s="8"/>
      <c r="AXN41" s="8"/>
      <c r="AXO41" s="8"/>
      <c r="AXP41" s="8"/>
      <c r="AXQ41" s="8"/>
      <c r="AXR41" s="8"/>
      <c r="AXS41" s="8"/>
      <c r="AXT41" s="8"/>
      <c r="AXU41" s="8"/>
      <c r="AXV41" s="8"/>
      <c r="AXW41" s="8"/>
      <c r="AXX41" s="8"/>
      <c r="AXY41" s="8"/>
      <c r="AXZ41" s="8"/>
      <c r="AYA41" s="8"/>
      <c r="AYB41" s="8"/>
      <c r="AYC41" s="8"/>
      <c r="AYD41" s="8"/>
      <c r="AYE41" s="8"/>
      <c r="AYF41" s="8"/>
      <c r="AYG41" s="8"/>
      <c r="AYH41" s="8"/>
      <c r="AYI41" s="8"/>
      <c r="AYJ41" s="8"/>
      <c r="AYK41" s="8"/>
      <c r="AYL41" s="8"/>
      <c r="AYM41" s="8"/>
      <c r="AYN41" s="8"/>
      <c r="AYO41" s="8"/>
      <c r="AYP41" s="8"/>
      <c r="AYQ41" s="8"/>
      <c r="AYR41" s="8"/>
      <c r="AYS41" s="8"/>
      <c r="AYT41" s="8"/>
      <c r="AYU41" s="8"/>
      <c r="AYV41" s="8"/>
      <c r="AYW41" s="8"/>
      <c r="AYX41" s="8"/>
      <c r="AYY41" s="8"/>
      <c r="AYZ41" s="8"/>
      <c r="AZA41" s="8"/>
      <c r="AZB41" s="8"/>
      <c r="AZC41" s="8"/>
      <c r="AZD41" s="8"/>
      <c r="AZE41" s="8"/>
      <c r="AZF41" s="8"/>
      <c r="AZG41" s="8"/>
      <c r="AZH41" s="8"/>
      <c r="AZI41" s="8"/>
      <c r="AZJ41" s="8"/>
      <c r="AZK41" s="8"/>
      <c r="AZL41" s="8"/>
      <c r="AZM41" s="8"/>
      <c r="AZN41" s="8"/>
      <c r="AZO41" s="8"/>
      <c r="AZP41" s="8"/>
      <c r="AZQ41" s="8"/>
      <c r="AZR41" s="8"/>
      <c r="AZS41" s="8"/>
      <c r="AZT41" s="8"/>
      <c r="AZU41" s="8"/>
      <c r="AZV41" s="8"/>
      <c r="AZW41" s="8"/>
      <c r="AZX41" s="8"/>
      <c r="AZY41" s="8"/>
      <c r="AZZ41" s="8"/>
      <c r="BAA41" s="8"/>
      <c r="BAB41" s="8"/>
      <c r="BAC41" s="8"/>
      <c r="BAD41" s="8"/>
      <c r="BAE41" s="8"/>
      <c r="BAF41" s="8"/>
      <c r="BAG41" s="8"/>
      <c r="BAH41" s="8"/>
      <c r="BAI41" s="8"/>
      <c r="BAJ41" s="8"/>
      <c r="BAK41" s="8"/>
      <c r="BAL41" s="8"/>
      <c r="BAM41" s="8"/>
      <c r="BAN41" s="8"/>
      <c r="BAO41" s="8"/>
      <c r="BAP41" s="8"/>
      <c r="BAQ41" s="8"/>
      <c r="BAR41" s="8"/>
      <c r="BAS41" s="8"/>
      <c r="BAT41" s="8"/>
      <c r="BAU41" s="8"/>
      <c r="BAV41" s="8"/>
      <c r="BAW41" s="8"/>
      <c r="BAX41" s="8"/>
      <c r="BAY41" s="8"/>
      <c r="BAZ41" s="8"/>
      <c r="BBA41" s="8"/>
      <c r="BBB41" s="8"/>
      <c r="BBC41" s="8"/>
      <c r="BBD41" s="8"/>
      <c r="BBE41" s="8"/>
      <c r="BBF41" s="8"/>
      <c r="BBG41" s="8"/>
      <c r="BBH41" s="8"/>
      <c r="BBI41" s="8"/>
      <c r="BBJ41" s="8"/>
      <c r="BBK41" s="8"/>
      <c r="BBL41" s="8"/>
      <c r="BBM41" s="8"/>
      <c r="BBN41" s="8"/>
      <c r="BBO41" s="8"/>
      <c r="BBP41" s="8"/>
      <c r="BBQ41" s="8"/>
      <c r="BBR41" s="8"/>
      <c r="BBS41" s="8"/>
      <c r="BBT41" s="8"/>
      <c r="BBU41" s="8"/>
      <c r="BBV41" s="8"/>
      <c r="BBW41" s="8"/>
      <c r="BBX41" s="8"/>
      <c r="BBY41" s="8"/>
      <c r="BBZ41" s="8"/>
      <c r="BCA41" s="8"/>
      <c r="BCB41" s="8"/>
      <c r="BCC41" s="8"/>
      <c r="BCD41" s="8"/>
      <c r="BCE41" s="8"/>
      <c r="BCF41" s="8"/>
      <c r="BCG41" s="8"/>
      <c r="BCH41" s="8"/>
      <c r="BCI41" s="8"/>
      <c r="BCJ41" s="8"/>
      <c r="BCK41" s="8"/>
      <c r="BCL41" s="8"/>
      <c r="BCM41" s="8"/>
      <c r="BCN41" s="8"/>
      <c r="BCO41" s="8"/>
      <c r="BCP41" s="8"/>
      <c r="BCQ41" s="8"/>
      <c r="BCR41" s="8"/>
      <c r="BCS41" s="8"/>
      <c r="BCT41" s="8"/>
      <c r="BCU41" s="8"/>
      <c r="BCV41" s="8"/>
      <c r="BCW41" s="8"/>
      <c r="BCX41" s="8"/>
      <c r="BCY41" s="8"/>
      <c r="BCZ41" s="8"/>
      <c r="BDA41" s="8"/>
      <c r="BDB41" s="8"/>
      <c r="BDC41" s="8"/>
      <c r="BDD41" s="8"/>
      <c r="BDE41" s="8"/>
      <c r="BDF41" s="8"/>
      <c r="BDG41" s="8"/>
      <c r="BDH41" s="8"/>
      <c r="BDI41" s="8"/>
      <c r="BDJ41" s="8"/>
      <c r="BDK41" s="8"/>
      <c r="BDL41" s="8"/>
      <c r="BDM41" s="8"/>
      <c r="BDN41" s="8"/>
      <c r="BDO41" s="8"/>
      <c r="BDP41" s="8"/>
      <c r="BDQ41" s="8"/>
      <c r="BDR41" s="8"/>
      <c r="BDS41" s="8"/>
      <c r="BDT41" s="8"/>
      <c r="BDU41" s="8"/>
      <c r="BDV41" s="8"/>
      <c r="BDW41" s="8"/>
      <c r="BDX41" s="8"/>
      <c r="BDY41" s="8"/>
      <c r="BDZ41" s="8"/>
      <c r="BEA41" s="8"/>
      <c r="BEB41" s="8"/>
      <c r="BEC41" s="8"/>
      <c r="BED41" s="8"/>
      <c r="BEE41" s="8"/>
      <c r="BEF41" s="8"/>
      <c r="BEG41" s="8"/>
      <c r="BEH41" s="8"/>
      <c r="BEI41" s="8"/>
      <c r="BEJ41" s="8"/>
      <c r="BEK41" s="8"/>
      <c r="BEL41" s="8"/>
      <c r="BEM41" s="8"/>
      <c r="BEN41" s="8"/>
      <c r="BEO41" s="8"/>
      <c r="BEP41" s="8"/>
      <c r="BEQ41" s="8"/>
      <c r="BER41" s="8"/>
      <c r="BES41" s="8"/>
      <c r="BET41" s="8"/>
      <c r="BEU41" s="8"/>
      <c r="BEV41" s="8"/>
      <c r="BEW41" s="8"/>
      <c r="BEX41" s="8"/>
      <c r="BEY41" s="8"/>
      <c r="BEZ41" s="8"/>
      <c r="BFA41" s="8"/>
      <c r="BFB41" s="8"/>
      <c r="BFC41" s="8"/>
      <c r="BFD41" s="8"/>
      <c r="BFE41" s="8"/>
      <c r="BFF41" s="8"/>
      <c r="BFG41" s="8"/>
      <c r="BFH41" s="8"/>
      <c r="BFI41" s="8"/>
      <c r="BFJ41" s="8"/>
      <c r="BFK41" s="8"/>
      <c r="BFL41" s="8"/>
      <c r="BFM41" s="8"/>
      <c r="BFN41" s="8"/>
      <c r="BFO41" s="8"/>
      <c r="BFP41" s="8"/>
      <c r="BFQ41" s="8"/>
      <c r="BFR41" s="8"/>
      <c r="BFS41" s="8"/>
      <c r="BFT41" s="8"/>
      <c r="BFU41" s="8"/>
      <c r="BFV41" s="8"/>
      <c r="BFW41" s="8"/>
      <c r="BFX41" s="8"/>
      <c r="BFY41" s="8"/>
      <c r="BFZ41" s="8"/>
      <c r="BGA41" s="8"/>
      <c r="BGB41" s="8"/>
      <c r="BGC41" s="8"/>
      <c r="BGD41" s="8"/>
      <c r="BGE41" s="8"/>
      <c r="BGF41" s="8"/>
      <c r="BGG41" s="8"/>
      <c r="BGH41" s="8"/>
      <c r="BGI41" s="8"/>
      <c r="BGJ41" s="8"/>
      <c r="BGK41" s="8"/>
      <c r="BGL41" s="8"/>
      <c r="BGM41" s="8"/>
      <c r="BGN41" s="8"/>
      <c r="BGO41" s="8"/>
      <c r="BGP41" s="8"/>
      <c r="BGQ41" s="8"/>
      <c r="BGR41" s="8"/>
      <c r="BGS41" s="8"/>
      <c r="BGT41" s="8"/>
      <c r="BGU41" s="8"/>
      <c r="BGV41" s="8"/>
      <c r="BGW41" s="8"/>
      <c r="BGX41" s="8"/>
      <c r="BGY41" s="8"/>
      <c r="BGZ41" s="8"/>
      <c r="BHA41" s="8"/>
      <c r="BHB41" s="8"/>
      <c r="BHC41" s="8"/>
      <c r="BHD41" s="8"/>
      <c r="BHE41" s="8"/>
      <c r="BHF41" s="8"/>
      <c r="BHG41" s="8"/>
      <c r="BHH41" s="8"/>
      <c r="BHI41" s="8"/>
      <c r="BHJ41" s="8"/>
      <c r="BHK41" s="8"/>
      <c r="BHL41" s="8"/>
      <c r="BHM41" s="8"/>
      <c r="BHN41" s="8"/>
      <c r="BHO41" s="8"/>
      <c r="BHP41" s="8"/>
      <c r="BHQ41" s="8"/>
      <c r="BHR41" s="8"/>
      <c r="BHS41" s="8"/>
      <c r="BHT41" s="8"/>
      <c r="BHU41" s="8"/>
      <c r="BHV41" s="8"/>
      <c r="BHW41" s="8"/>
      <c r="BHX41" s="8"/>
      <c r="BHY41" s="8"/>
      <c r="BHZ41" s="8"/>
      <c r="BIA41" s="8"/>
      <c r="BIB41" s="8"/>
      <c r="BIC41" s="8"/>
      <c r="BID41" s="8"/>
      <c r="BIE41" s="8"/>
      <c r="BIF41" s="8"/>
      <c r="BIG41" s="8"/>
      <c r="BIH41" s="8"/>
      <c r="BII41" s="8"/>
      <c r="BIJ41" s="8"/>
      <c r="BIK41" s="8"/>
      <c r="BIL41" s="8"/>
      <c r="BIM41" s="8"/>
      <c r="BIN41" s="8"/>
      <c r="BIO41" s="8"/>
      <c r="BIP41" s="8"/>
      <c r="BIQ41" s="8"/>
      <c r="BIR41" s="8"/>
      <c r="BIS41" s="8"/>
      <c r="BIT41" s="8"/>
      <c r="BIU41" s="8"/>
      <c r="BIV41" s="8"/>
      <c r="BIW41" s="8"/>
      <c r="BIX41" s="8"/>
      <c r="BIY41" s="8"/>
      <c r="BIZ41" s="8"/>
      <c r="BJA41" s="8"/>
      <c r="BJB41" s="8"/>
      <c r="BJC41" s="8"/>
      <c r="BJD41" s="8"/>
      <c r="BJE41" s="8"/>
      <c r="BJF41" s="8"/>
      <c r="BJG41" s="8"/>
      <c r="BJH41" s="8"/>
      <c r="BJI41" s="8"/>
      <c r="BJJ41" s="8"/>
      <c r="BJK41" s="8"/>
      <c r="BJL41" s="8"/>
      <c r="BJM41" s="8"/>
      <c r="BJN41" s="8"/>
      <c r="BJO41" s="8"/>
      <c r="BJP41" s="8"/>
      <c r="BJQ41" s="8"/>
      <c r="BJR41" s="8"/>
      <c r="BJS41" s="8"/>
      <c r="BJT41" s="8"/>
      <c r="BJU41" s="8"/>
      <c r="BJV41" s="8"/>
      <c r="BJW41" s="8"/>
      <c r="BJX41" s="8"/>
      <c r="BJY41" s="8"/>
      <c r="BJZ41" s="8"/>
      <c r="BKA41" s="8"/>
      <c r="BKB41" s="8"/>
      <c r="BKC41" s="8"/>
      <c r="BKD41" s="8"/>
      <c r="BKE41" s="8"/>
      <c r="BKF41" s="8"/>
      <c r="BKG41" s="8"/>
      <c r="BKH41" s="8"/>
      <c r="BKI41" s="8"/>
      <c r="BKJ41" s="8"/>
      <c r="BKK41" s="8"/>
      <c r="BKL41" s="8"/>
      <c r="BKM41" s="8"/>
      <c r="BKN41" s="8"/>
      <c r="BKO41" s="8"/>
      <c r="BKP41" s="8"/>
      <c r="BKQ41" s="8"/>
      <c r="BKR41" s="8"/>
      <c r="BKS41" s="8"/>
      <c r="BKT41" s="8"/>
      <c r="BKU41" s="8"/>
      <c r="BKV41" s="8"/>
      <c r="BKW41" s="8"/>
      <c r="BKX41" s="8"/>
      <c r="BKY41" s="8"/>
      <c r="BKZ41" s="8"/>
      <c r="BLA41" s="8"/>
      <c r="BLB41" s="8"/>
      <c r="BLC41" s="8"/>
      <c r="BLD41" s="8"/>
      <c r="BLE41" s="8"/>
      <c r="BLF41" s="8"/>
      <c r="BLG41" s="8"/>
      <c r="BLH41" s="8"/>
      <c r="BLI41" s="8"/>
      <c r="BLJ41" s="8"/>
      <c r="BLK41" s="8"/>
      <c r="BLL41" s="8"/>
      <c r="BLM41" s="8"/>
      <c r="BLN41" s="8"/>
      <c r="BLO41" s="8"/>
      <c r="BLP41" s="8"/>
      <c r="BLQ41" s="8"/>
      <c r="BLR41" s="8"/>
      <c r="BLS41" s="8"/>
      <c r="BLT41" s="8"/>
      <c r="BLU41" s="8"/>
      <c r="BLV41" s="8"/>
      <c r="BLW41" s="8"/>
      <c r="BLX41" s="8"/>
      <c r="BLY41" s="8"/>
      <c r="BLZ41" s="8"/>
      <c r="BMA41" s="8"/>
      <c r="BMB41" s="8"/>
      <c r="BMC41" s="8"/>
      <c r="BMD41" s="8"/>
      <c r="BME41" s="8"/>
      <c r="BMF41" s="8"/>
      <c r="BMG41" s="8"/>
      <c r="BMH41" s="8"/>
      <c r="BMI41" s="8"/>
      <c r="BMJ41" s="8"/>
      <c r="BMK41" s="8"/>
      <c r="BML41" s="8"/>
      <c r="BMM41" s="8"/>
      <c r="BMN41" s="8"/>
      <c r="BMO41" s="8"/>
      <c r="BMP41" s="8"/>
      <c r="BMQ41" s="8"/>
      <c r="BMR41" s="8"/>
      <c r="BMS41" s="8"/>
      <c r="BMT41" s="8"/>
      <c r="BMU41" s="8"/>
      <c r="BMV41" s="8"/>
      <c r="BMW41" s="8"/>
      <c r="BMX41" s="8"/>
      <c r="BMY41" s="8"/>
      <c r="BMZ41" s="8"/>
      <c r="BNA41" s="8"/>
      <c r="BNB41" s="8"/>
      <c r="BNC41" s="8"/>
      <c r="BND41" s="8"/>
      <c r="BNE41" s="8"/>
      <c r="BNF41" s="8"/>
      <c r="BNG41" s="8"/>
      <c r="BNH41" s="8"/>
      <c r="BNI41" s="8"/>
      <c r="BNJ41" s="8"/>
      <c r="BNK41" s="8"/>
      <c r="BNL41" s="8"/>
      <c r="BNM41" s="8"/>
      <c r="BNN41" s="8"/>
      <c r="BNO41" s="8"/>
      <c r="BNP41" s="8"/>
      <c r="BNQ41" s="8"/>
      <c r="BNR41" s="8"/>
      <c r="BNS41" s="8"/>
      <c r="BNT41" s="8"/>
      <c r="BNU41" s="8"/>
      <c r="BNV41" s="8"/>
      <c r="BNW41" s="8"/>
      <c r="BNX41" s="8"/>
      <c r="BNY41" s="8"/>
      <c r="BNZ41" s="8"/>
      <c r="BOA41" s="8"/>
      <c r="BOB41" s="8"/>
      <c r="BOC41" s="8"/>
      <c r="BOD41" s="8"/>
      <c r="BOE41" s="8"/>
      <c r="BOF41" s="8"/>
      <c r="BOG41" s="8"/>
      <c r="BOH41" s="8"/>
      <c r="BOI41" s="8"/>
      <c r="BOJ41" s="8"/>
      <c r="BOK41" s="8"/>
      <c r="BOL41" s="8"/>
      <c r="BOM41" s="8"/>
      <c r="BON41" s="8"/>
      <c r="BOO41" s="8"/>
      <c r="BOP41" s="8"/>
      <c r="BOQ41" s="8"/>
      <c r="BOR41" s="8"/>
      <c r="BOS41" s="8"/>
      <c r="BOT41" s="8"/>
      <c r="BOU41" s="8"/>
      <c r="BOV41" s="8"/>
      <c r="BOW41" s="8"/>
      <c r="BOX41" s="8"/>
      <c r="BOY41" s="8"/>
      <c r="BOZ41" s="8"/>
      <c r="BPA41" s="8"/>
      <c r="BPB41" s="8"/>
      <c r="BPC41" s="8"/>
      <c r="BPD41" s="8"/>
      <c r="BPE41" s="8"/>
      <c r="BPF41" s="8"/>
      <c r="BPG41" s="8"/>
      <c r="BPH41" s="8"/>
      <c r="BPI41" s="8"/>
      <c r="BPJ41" s="8"/>
      <c r="BPK41" s="8"/>
      <c r="BPL41" s="8"/>
      <c r="BPM41" s="8"/>
      <c r="BPN41" s="8"/>
      <c r="BPO41" s="8"/>
      <c r="BPP41" s="8"/>
      <c r="BPQ41" s="8"/>
      <c r="BPR41" s="8"/>
      <c r="BPS41" s="8"/>
      <c r="BPT41" s="8"/>
      <c r="BPU41" s="8"/>
      <c r="BPV41" s="8"/>
      <c r="BPW41" s="8"/>
      <c r="BPX41" s="8"/>
      <c r="BPY41" s="8"/>
      <c r="BPZ41" s="8"/>
      <c r="BQA41" s="8"/>
      <c r="BQB41" s="8"/>
      <c r="BQC41" s="8"/>
      <c r="BQD41" s="8"/>
      <c r="BQE41" s="8"/>
      <c r="BQF41" s="8"/>
      <c r="BQG41" s="8"/>
      <c r="BQH41" s="8"/>
      <c r="BQI41" s="8"/>
      <c r="BQJ41" s="8"/>
      <c r="BQK41" s="8"/>
      <c r="BQL41" s="8"/>
      <c r="BQM41" s="8"/>
      <c r="BQN41" s="8"/>
      <c r="BQO41" s="8"/>
      <c r="BQP41" s="8"/>
      <c r="BQQ41" s="8"/>
      <c r="BQR41" s="8"/>
      <c r="BQS41" s="8"/>
      <c r="BQT41" s="8"/>
      <c r="BQU41" s="8"/>
      <c r="BQV41" s="8"/>
      <c r="BQW41" s="8"/>
      <c r="BQX41" s="8"/>
      <c r="BQY41" s="8"/>
      <c r="BQZ41" s="8"/>
      <c r="BRA41" s="8"/>
      <c r="BRB41" s="8"/>
      <c r="BRC41" s="8"/>
      <c r="BRD41" s="8"/>
      <c r="BRE41" s="8"/>
      <c r="BRF41" s="8"/>
      <c r="BRG41" s="8"/>
      <c r="BRH41" s="8"/>
      <c r="BRI41" s="8"/>
      <c r="BRJ41" s="8"/>
      <c r="BRK41" s="8"/>
      <c r="BRL41" s="8"/>
      <c r="BRP41" s="8"/>
      <c r="BRQ41" s="8"/>
      <c r="BRR41" s="8"/>
      <c r="BRS41" s="8"/>
      <c r="BRT41" s="8"/>
      <c r="BRU41" s="8"/>
      <c r="BRV41" s="8"/>
      <c r="BRW41" s="8"/>
      <c r="BRX41" s="8"/>
      <c r="BRY41" s="8"/>
      <c r="BRZ41" s="8"/>
      <c r="BSA41" s="8"/>
      <c r="BSB41" s="8"/>
      <c r="BSC41" s="8"/>
      <c r="BSD41" s="8"/>
      <c r="BSE41" s="8"/>
      <c r="BSF41" s="8"/>
      <c r="BSG41" s="8"/>
      <c r="BSH41" s="8"/>
      <c r="BSI41" s="8"/>
      <c r="BSJ41" s="8"/>
      <c r="BSK41" s="8"/>
      <c r="BSL41" s="8"/>
      <c r="BSM41" s="8"/>
      <c r="BSN41" s="8"/>
      <c r="BSO41" s="8"/>
      <c r="BSP41" s="8"/>
      <c r="BSQ41" s="8"/>
      <c r="BSR41" s="8"/>
      <c r="BSS41" s="8"/>
      <c r="BST41" s="8"/>
      <c r="BSU41" s="8"/>
      <c r="BSV41" s="8"/>
      <c r="BSW41" s="8"/>
      <c r="BSX41" s="8"/>
      <c r="BSY41" s="8"/>
      <c r="BSZ41" s="8"/>
      <c r="BTA41" s="8"/>
      <c r="BTB41" s="8"/>
      <c r="BTC41" s="8"/>
      <c r="BTD41" s="8"/>
      <c r="BTE41" s="8"/>
      <c r="BTF41" s="8"/>
      <c r="BTG41" s="8"/>
      <c r="BTH41" s="8"/>
      <c r="BTI41" s="8"/>
      <c r="BTJ41" s="8"/>
      <c r="BTK41" s="8"/>
      <c r="BTL41" s="8"/>
      <c r="BTM41" s="8"/>
      <c r="BTN41" s="8"/>
      <c r="BTO41" s="8"/>
      <c r="BTP41" s="8"/>
      <c r="BTQ41" s="8"/>
      <c r="BTR41" s="8"/>
      <c r="BTS41" s="8"/>
      <c r="BTT41" s="8"/>
      <c r="BTU41" s="8"/>
      <c r="BTV41" s="8"/>
      <c r="BTW41" s="8"/>
      <c r="BTX41" s="8"/>
      <c r="BTY41" s="8"/>
      <c r="BTZ41" s="8"/>
    </row>
    <row r="42" spans="1:1898" s="6" customFormat="1" ht="66" customHeight="1" x14ac:dyDescent="0.2">
      <c r="A42" s="7">
        <v>58</v>
      </c>
      <c r="B42" s="9">
        <v>64843</v>
      </c>
      <c r="C42" s="26" t="s">
        <v>70</v>
      </c>
      <c r="D42" s="7">
        <v>15</v>
      </c>
      <c r="E42" s="10">
        <f t="shared" si="0"/>
        <v>6</v>
      </c>
      <c r="F42" s="7">
        <v>22</v>
      </c>
      <c r="G42" s="10">
        <f t="shared" si="1"/>
        <v>8.8000000000000007</v>
      </c>
      <c r="H42" s="7">
        <v>30</v>
      </c>
      <c r="I42" s="11"/>
      <c r="J42" s="10">
        <f t="shared" si="2"/>
        <v>12</v>
      </c>
      <c r="K42" s="7">
        <v>30</v>
      </c>
      <c r="L42" s="10">
        <f t="shared" si="3"/>
        <v>18</v>
      </c>
      <c r="M42" s="7">
        <v>20</v>
      </c>
      <c r="N42" s="10">
        <f t="shared" si="4"/>
        <v>12</v>
      </c>
      <c r="O42" s="7">
        <v>20</v>
      </c>
      <c r="P42" s="10">
        <f t="shared" si="5"/>
        <v>12</v>
      </c>
      <c r="Q42" s="10">
        <f t="shared" si="6"/>
        <v>68.8</v>
      </c>
      <c r="R42" s="7">
        <v>0</v>
      </c>
      <c r="S42" s="7">
        <v>0</v>
      </c>
      <c r="T42" s="10">
        <f t="shared" si="7"/>
        <v>0</v>
      </c>
      <c r="U42" s="7">
        <v>0</v>
      </c>
      <c r="V42" s="10">
        <f t="shared" si="8"/>
        <v>68.8</v>
      </c>
      <c r="W42" s="33">
        <v>108986.3</v>
      </c>
      <c r="X42" s="32">
        <f t="shared" si="9"/>
        <v>54493.15</v>
      </c>
      <c r="Y42" s="61"/>
      <c r="Z42" s="61"/>
      <c r="AA42" s="30"/>
      <c r="AB42" s="12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  <c r="ATC42" s="8"/>
      <c r="ATD42" s="8"/>
      <c r="ATE42" s="8"/>
      <c r="ATF42" s="8"/>
      <c r="ATG42" s="8"/>
      <c r="ATH42" s="8"/>
      <c r="ATI42" s="8"/>
      <c r="ATJ42" s="8"/>
      <c r="ATK42" s="8"/>
      <c r="ATL42" s="8"/>
      <c r="ATM42" s="8"/>
      <c r="ATN42" s="8"/>
      <c r="ATO42" s="8"/>
      <c r="ATP42" s="8"/>
      <c r="ATQ42" s="8"/>
      <c r="ATR42" s="8"/>
      <c r="ATS42" s="8"/>
      <c r="ATT42" s="8"/>
      <c r="ATU42" s="8"/>
      <c r="ATV42" s="8"/>
      <c r="ATW42" s="8"/>
      <c r="ATX42" s="8"/>
      <c r="ATY42" s="8"/>
      <c r="ATZ42" s="8"/>
      <c r="AUA42" s="8"/>
      <c r="AUB42" s="8"/>
      <c r="AUC42" s="8"/>
      <c r="AUD42" s="8"/>
      <c r="AUE42" s="8"/>
      <c r="AUF42" s="8"/>
      <c r="AUG42" s="8"/>
      <c r="AUH42" s="8"/>
      <c r="AUI42" s="8"/>
      <c r="AUJ42" s="8"/>
      <c r="AUK42" s="8"/>
      <c r="AUL42" s="8"/>
      <c r="AUM42" s="8"/>
      <c r="AUN42" s="8"/>
      <c r="AUO42" s="8"/>
      <c r="AUP42" s="8"/>
      <c r="AUQ42" s="8"/>
      <c r="AUR42" s="8"/>
      <c r="AUS42" s="8"/>
      <c r="AUT42" s="8"/>
      <c r="AUU42" s="8"/>
      <c r="AUV42" s="8"/>
      <c r="AUW42" s="8"/>
      <c r="AUX42" s="8"/>
      <c r="AUY42" s="8"/>
      <c r="AUZ42" s="8"/>
      <c r="AVA42" s="8"/>
      <c r="AVB42" s="8"/>
      <c r="AVC42" s="8"/>
      <c r="AVD42" s="8"/>
      <c r="AVE42" s="8"/>
      <c r="AVF42" s="8"/>
      <c r="AVG42" s="8"/>
      <c r="AVH42" s="8"/>
      <c r="AVI42" s="8"/>
      <c r="AVJ42" s="8"/>
      <c r="AVK42" s="8"/>
      <c r="AVL42" s="8"/>
      <c r="AVM42" s="8"/>
      <c r="AVN42" s="8"/>
      <c r="AVO42" s="8"/>
      <c r="AVP42" s="8"/>
      <c r="AVQ42" s="8"/>
      <c r="AVR42" s="8"/>
      <c r="AVS42" s="8"/>
      <c r="AVT42" s="8"/>
      <c r="AVU42" s="8"/>
      <c r="AVV42" s="8"/>
      <c r="AVW42" s="8"/>
      <c r="AVX42" s="8"/>
      <c r="AVY42" s="8"/>
      <c r="AVZ42" s="8"/>
      <c r="AWA42" s="8"/>
      <c r="AWB42" s="8"/>
      <c r="AWC42" s="8"/>
      <c r="AWD42" s="8"/>
      <c r="AWE42" s="8"/>
      <c r="AWF42" s="8"/>
      <c r="AWG42" s="8"/>
      <c r="AWH42" s="8"/>
      <c r="AWI42" s="8"/>
      <c r="AWJ42" s="8"/>
      <c r="AWK42" s="8"/>
      <c r="AWL42" s="8"/>
      <c r="AWM42" s="8"/>
      <c r="AWN42" s="8"/>
      <c r="AWO42" s="8"/>
      <c r="AWP42" s="8"/>
      <c r="AWQ42" s="8"/>
      <c r="AWR42" s="8"/>
      <c r="AWS42" s="8"/>
      <c r="AWT42" s="8"/>
      <c r="AWU42" s="8"/>
      <c r="AWV42" s="8"/>
      <c r="AWW42" s="8"/>
      <c r="AWX42" s="8"/>
      <c r="AWY42" s="8"/>
      <c r="AWZ42" s="8"/>
      <c r="AXA42" s="8"/>
      <c r="AXB42" s="8"/>
      <c r="AXC42" s="8"/>
      <c r="AXD42" s="8"/>
      <c r="AXE42" s="8"/>
      <c r="AXF42" s="8"/>
      <c r="AXG42" s="8"/>
      <c r="AXH42" s="8"/>
      <c r="AXI42" s="8"/>
      <c r="AXJ42" s="8"/>
      <c r="AXK42" s="8"/>
      <c r="AXL42" s="8"/>
      <c r="AXM42" s="8"/>
      <c r="AXN42" s="8"/>
      <c r="AXO42" s="8"/>
      <c r="AXP42" s="8"/>
      <c r="AXQ42" s="8"/>
      <c r="AXR42" s="8"/>
      <c r="AXS42" s="8"/>
      <c r="AXT42" s="8"/>
      <c r="AXU42" s="8"/>
      <c r="AXV42" s="8"/>
      <c r="AXW42" s="8"/>
      <c r="AXX42" s="8"/>
      <c r="AXY42" s="8"/>
      <c r="AXZ42" s="8"/>
      <c r="AYA42" s="8"/>
      <c r="AYB42" s="8"/>
      <c r="AYC42" s="8"/>
      <c r="AYD42" s="8"/>
      <c r="AYE42" s="8"/>
      <c r="AYF42" s="8"/>
      <c r="AYG42" s="8"/>
      <c r="AYH42" s="8"/>
      <c r="AYI42" s="8"/>
      <c r="AYJ42" s="8"/>
      <c r="AYK42" s="8"/>
      <c r="AYL42" s="8"/>
      <c r="AYM42" s="8"/>
      <c r="AYN42" s="8"/>
      <c r="AYO42" s="8"/>
      <c r="AYP42" s="8"/>
      <c r="AYQ42" s="8"/>
      <c r="AYR42" s="8"/>
      <c r="AYS42" s="8"/>
      <c r="AYT42" s="8"/>
      <c r="AYU42" s="8"/>
      <c r="AYV42" s="8"/>
      <c r="AYW42" s="8"/>
      <c r="AYX42" s="8"/>
      <c r="AYY42" s="8"/>
      <c r="AYZ42" s="8"/>
      <c r="AZA42" s="8"/>
      <c r="AZB42" s="8"/>
      <c r="AZC42" s="8"/>
      <c r="AZD42" s="8"/>
      <c r="AZE42" s="8"/>
      <c r="AZF42" s="8"/>
      <c r="AZG42" s="8"/>
      <c r="AZH42" s="8"/>
      <c r="AZI42" s="8"/>
      <c r="AZJ42" s="8"/>
      <c r="AZK42" s="8"/>
      <c r="AZL42" s="8"/>
      <c r="AZM42" s="8"/>
      <c r="AZN42" s="8"/>
      <c r="AZO42" s="8"/>
      <c r="AZP42" s="8"/>
      <c r="AZQ42" s="8"/>
      <c r="AZR42" s="8"/>
      <c r="AZS42" s="8"/>
      <c r="AZT42" s="8"/>
      <c r="AZU42" s="8"/>
      <c r="AZV42" s="8"/>
      <c r="AZW42" s="8"/>
      <c r="AZX42" s="8"/>
      <c r="AZY42" s="8"/>
      <c r="AZZ42" s="8"/>
      <c r="BAA42" s="8"/>
      <c r="BAB42" s="8"/>
      <c r="BAC42" s="8"/>
      <c r="BAD42" s="8"/>
      <c r="BAE42" s="8"/>
      <c r="BAF42" s="8"/>
      <c r="BAG42" s="8"/>
      <c r="BAH42" s="8"/>
      <c r="BAI42" s="8"/>
      <c r="BAJ42" s="8"/>
      <c r="BAK42" s="8"/>
      <c r="BAL42" s="8"/>
      <c r="BAM42" s="8"/>
      <c r="BAN42" s="8"/>
      <c r="BAO42" s="8"/>
      <c r="BAP42" s="8"/>
      <c r="BAQ42" s="8"/>
      <c r="BAR42" s="8"/>
      <c r="BAS42" s="8"/>
      <c r="BAT42" s="8"/>
      <c r="BAU42" s="8"/>
      <c r="BAV42" s="8"/>
      <c r="BAW42" s="8"/>
      <c r="BAX42" s="8"/>
      <c r="BAY42" s="8"/>
      <c r="BAZ42" s="8"/>
      <c r="BBA42" s="8"/>
      <c r="BBB42" s="8"/>
      <c r="BBC42" s="8"/>
      <c r="BBD42" s="8"/>
      <c r="BBE42" s="8"/>
      <c r="BBF42" s="8"/>
      <c r="BBG42" s="8"/>
      <c r="BBH42" s="8"/>
      <c r="BBI42" s="8"/>
      <c r="BBJ42" s="8"/>
      <c r="BBK42" s="8"/>
      <c r="BBL42" s="8"/>
      <c r="BBM42" s="8"/>
      <c r="BBN42" s="8"/>
      <c r="BBO42" s="8"/>
      <c r="BBP42" s="8"/>
      <c r="BBQ42" s="8"/>
      <c r="BBR42" s="8"/>
      <c r="BBS42" s="8"/>
      <c r="BBT42" s="8"/>
      <c r="BBU42" s="8"/>
      <c r="BBV42" s="8"/>
      <c r="BBW42" s="8"/>
      <c r="BBX42" s="8"/>
      <c r="BBY42" s="8"/>
      <c r="BBZ42" s="8"/>
      <c r="BCA42" s="8"/>
      <c r="BCB42" s="8"/>
      <c r="BCC42" s="8"/>
      <c r="BCD42" s="8"/>
      <c r="BCE42" s="8"/>
      <c r="BCF42" s="8"/>
      <c r="BCG42" s="8"/>
      <c r="BCH42" s="8"/>
      <c r="BCI42" s="8"/>
      <c r="BCJ42" s="8"/>
      <c r="BCK42" s="8"/>
      <c r="BCL42" s="8"/>
      <c r="BCM42" s="8"/>
      <c r="BCN42" s="8"/>
      <c r="BCO42" s="8"/>
      <c r="BCP42" s="8"/>
      <c r="BCQ42" s="8"/>
      <c r="BCR42" s="8"/>
      <c r="BCS42" s="8"/>
      <c r="BCT42" s="8"/>
      <c r="BCU42" s="8"/>
      <c r="BCV42" s="8"/>
      <c r="BCW42" s="8"/>
      <c r="BCX42" s="8"/>
      <c r="BCY42" s="8"/>
      <c r="BCZ42" s="8"/>
      <c r="BDA42" s="8"/>
      <c r="BDB42" s="8"/>
      <c r="BDC42" s="8"/>
      <c r="BDD42" s="8"/>
      <c r="BDE42" s="8"/>
      <c r="BDF42" s="8"/>
      <c r="BDG42" s="8"/>
      <c r="BDH42" s="8"/>
      <c r="BDI42" s="8"/>
      <c r="BDJ42" s="8"/>
      <c r="BDK42" s="8"/>
      <c r="BDL42" s="8"/>
      <c r="BDM42" s="8"/>
      <c r="BDN42" s="8"/>
      <c r="BDO42" s="8"/>
      <c r="BDP42" s="8"/>
      <c r="BDQ42" s="8"/>
      <c r="BDR42" s="8"/>
      <c r="BDS42" s="8"/>
      <c r="BDT42" s="8"/>
      <c r="BDU42" s="8"/>
      <c r="BDV42" s="8"/>
      <c r="BDW42" s="8"/>
      <c r="BDX42" s="8"/>
      <c r="BDY42" s="8"/>
      <c r="BDZ42" s="8"/>
      <c r="BEA42" s="8"/>
      <c r="BEB42" s="8"/>
      <c r="BEC42" s="8"/>
      <c r="BED42" s="8"/>
      <c r="BEE42" s="8"/>
      <c r="BEF42" s="8"/>
      <c r="BEG42" s="8"/>
      <c r="BEH42" s="8"/>
      <c r="BEI42" s="8"/>
      <c r="BEJ42" s="8"/>
      <c r="BEK42" s="8"/>
      <c r="BEL42" s="8"/>
      <c r="BEM42" s="8"/>
      <c r="BEN42" s="8"/>
      <c r="BEO42" s="8"/>
      <c r="BEP42" s="8"/>
      <c r="BEQ42" s="8"/>
      <c r="BER42" s="8"/>
      <c r="BES42" s="8"/>
      <c r="BET42" s="8"/>
      <c r="BEU42" s="8"/>
      <c r="BEV42" s="8"/>
      <c r="BEW42" s="8"/>
      <c r="BEX42" s="8"/>
      <c r="BEY42" s="8"/>
      <c r="BEZ42" s="8"/>
      <c r="BFA42" s="8"/>
      <c r="BFB42" s="8"/>
      <c r="BFC42" s="8"/>
      <c r="BFD42" s="8"/>
      <c r="BFE42" s="8"/>
      <c r="BFF42" s="8"/>
      <c r="BFG42" s="8"/>
      <c r="BFH42" s="8"/>
      <c r="BFI42" s="8"/>
      <c r="BFJ42" s="8"/>
      <c r="BFK42" s="8"/>
      <c r="BFL42" s="8"/>
      <c r="BFM42" s="8"/>
      <c r="BFN42" s="8"/>
      <c r="BFO42" s="8"/>
      <c r="BFP42" s="8"/>
      <c r="BFQ42" s="8"/>
      <c r="BFR42" s="8"/>
      <c r="BFS42" s="8"/>
      <c r="BFT42" s="8"/>
      <c r="BFU42" s="8"/>
      <c r="BFV42" s="8"/>
      <c r="BFW42" s="8"/>
      <c r="BFX42" s="8"/>
      <c r="BFY42" s="8"/>
      <c r="BFZ42" s="8"/>
      <c r="BGA42" s="8"/>
      <c r="BGB42" s="8"/>
      <c r="BGC42" s="8"/>
      <c r="BGD42" s="8"/>
      <c r="BGE42" s="8"/>
      <c r="BGF42" s="8"/>
      <c r="BGG42" s="8"/>
      <c r="BGH42" s="8"/>
      <c r="BGI42" s="8"/>
      <c r="BGJ42" s="8"/>
      <c r="BGK42" s="8"/>
      <c r="BGL42" s="8"/>
      <c r="BGM42" s="8"/>
      <c r="BGN42" s="8"/>
      <c r="BGO42" s="8"/>
      <c r="BGP42" s="8"/>
      <c r="BGQ42" s="8"/>
      <c r="BGR42" s="8"/>
      <c r="BGS42" s="8"/>
      <c r="BGT42" s="8"/>
      <c r="BGU42" s="8"/>
      <c r="BGV42" s="8"/>
      <c r="BGW42" s="8"/>
      <c r="BGX42" s="8"/>
      <c r="BGY42" s="8"/>
      <c r="BGZ42" s="8"/>
      <c r="BHA42" s="8"/>
      <c r="BHB42" s="8"/>
      <c r="BHC42" s="8"/>
      <c r="BHD42" s="8"/>
      <c r="BHE42" s="8"/>
      <c r="BHF42" s="8"/>
      <c r="BHG42" s="8"/>
      <c r="BHH42" s="8"/>
      <c r="BHI42" s="8"/>
      <c r="BHJ42" s="8"/>
      <c r="BHK42" s="8"/>
      <c r="BHL42" s="8"/>
      <c r="BHM42" s="8"/>
      <c r="BHN42" s="8"/>
      <c r="BHO42" s="8"/>
      <c r="BHP42" s="8"/>
      <c r="BHQ42" s="8"/>
      <c r="BHR42" s="8"/>
      <c r="BHS42" s="8"/>
      <c r="BHT42" s="8"/>
      <c r="BHU42" s="8"/>
      <c r="BHV42" s="8"/>
      <c r="BHW42" s="8"/>
      <c r="BHX42" s="8"/>
      <c r="BHY42" s="8"/>
      <c r="BHZ42" s="8"/>
      <c r="BIA42" s="8"/>
      <c r="BIB42" s="8"/>
      <c r="BIC42" s="8"/>
      <c r="BID42" s="8"/>
      <c r="BIE42" s="8"/>
      <c r="BIF42" s="8"/>
      <c r="BIG42" s="8"/>
      <c r="BIH42" s="8"/>
      <c r="BII42" s="8"/>
      <c r="BIJ42" s="8"/>
      <c r="BIK42" s="8"/>
      <c r="BIL42" s="8"/>
      <c r="BIM42" s="8"/>
      <c r="BIN42" s="8"/>
      <c r="BIO42" s="8"/>
      <c r="BIP42" s="8"/>
      <c r="BIQ42" s="8"/>
      <c r="BIR42" s="8"/>
      <c r="BIS42" s="8"/>
      <c r="BIT42" s="8"/>
      <c r="BIU42" s="8"/>
      <c r="BIV42" s="8"/>
      <c r="BIW42" s="8"/>
      <c r="BIX42" s="8"/>
      <c r="BIY42" s="8"/>
      <c r="BIZ42" s="8"/>
      <c r="BJA42" s="8"/>
      <c r="BJB42" s="8"/>
      <c r="BJC42" s="8"/>
      <c r="BJD42" s="8"/>
      <c r="BJE42" s="8"/>
      <c r="BJF42" s="8"/>
      <c r="BJG42" s="8"/>
      <c r="BJH42" s="8"/>
      <c r="BJI42" s="8"/>
      <c r="BJJ42" s="8"/>
      <c r="BJK42" s="8"/>
      <c r="BJL42" s="8"/>
      <c r="BJM42" s="8"/>
      <c r="BJN42" s="8"/>
      <c r="BJO42" s="8"/>
      <c r="BJP42" s="8"/>
      <c r="BJQ42" s="8"/>
      <c r="BJR42" s="8"/>
      <c r="BJS42" s="8"/>
      <c r="BJT42" s="8"/>
      <c r="BJU42" s="8"/>
      <c r="BJV42" s="8"/>
      <c r="BJW42" s="8"/>
      <c r="BJX42" s="8"/>
      <c r="BJY42" s="8"/>
      <c r="BJZ42" s="8"/>
      <c r="BKA42" s="8"/>
      <c r="BKB42" s="8"/>
      <c r="BKC42" s="8"/>
      <c r="BKD42" s="8"/>
      <c r="BKE42" s="8"/>
      <c r="BKF42" s="8"/>
      <c r="BKG42" s="8"/>
      <c r="BKH42" s="8"/>
      <c r="BKI42" s="8"/>
      <c r="BKJ42" s="8"/>
      <c r="BKK42" s="8"/>
      <c r="BKL42" s="8"/>
      <c r="BKM42" s="8"/>
      <c r="BKN42" s="8"/>
      <c r="BKO42" s="8"/>
      <c r="BKP42" s="8"/>
      <c r="BKQ42" s="8"/>
      <c r="BKR42" s="8"/>
      <c r="BKS42" s="8"/>
      <c r="BKT42" s="8"/>
      <c r="BKU42" s="8"/>
      <c r="BKV42" s="8"/>
      <c r="BKW42" s="8"/>
      <c r="BKX42" s="8"/>
      <c r="BKY42" s="8"/>
      <c r="BKZ42" s="8"/>
      <c r="BLA42" s="8"/>
      <c r="BLB42" s="8"/>
      <c r="BLC42" s="8"/>
      <c r="BLD42" s="8"/>
      <c r="BLE42" s="8"/>
      <c r="BLF42" s="8"/>
      <c r="BLG42" s="8"/>
      <c r="BLH42" s="8"/>
      <c r="BLI42" s="8"/>
      <c r="BLJ42" s="8"/>
      <c r="BLK42" s="8"/>
      <c r="BLL42" s="8"/>
      <c r="BLM42" s="8"/>
      <c r="BLN42" s="8"/>
      <c r="BLO42" s="8"/>
      <c r="BLP42" s="8"/>
      <c r="BLQ42" s="8"/>
      <c r="BLR42" s="8"/>
      <c r="BLS42" s="8"/>
      <c r="BLT42" s="8"/>
      <c r="BLU42" s="8"/>
      <c r="BLV42" s="8"/>
      <c r="BLW42" s="8"/>
      <c r="BLX42" s="8"/>
      <c r="BLY42" s="8"/>
      <c r="BLZ42" s="8"/>
      <c r="BMA42" s="8"/>
      <c r="BMB42" s="8"/>
      <c r="BMC42" s="8"/>
      <c r="BMD42" s="8"/>
      <c r="BME42" s="8"/>
      <c r="BMF42" s="8"/>
      <c r="BMG42" s="8"/>
      <c r="BMH42" s="8"/>
      <c r="BMI42" s="8"/>
      <c r="BMJ42" s="8"/>
      <c r="BMK42" s="8"/>
      <c r="BML42" s="8"/>
      <c r="BMM42" s="8"/>
      <c r="BMN42" s="8"/>
      <c r="BMO42" s="8"/>
      <c r="BMP42" s="8"/>
      <c r="BMQ42" s="8"/>
      <c r="BMR42" s="8"/>
      <c r="BMS42" s="8"/>
      <c r="BMT42" s="8"/>
      <c r="BMU42" s="8"/>
      <c r="BMV42" s="8"/>
      <c r="BMW42" s="8"/>
      <c r="BMX42" s="8"/>
      <c r="BMY42" s="8"/>
      <c r="BMZ42" s="8"/>
      <c r="BNA42" s="8"/>
      <c r="BNB42" s="8"/>
      <c r="BNC42" s="8"/>
      <c r="BND42" s="8"/>
      <c r="BNE42" s="8"/>
      <c r="BNF42" s="8"/>
      <c r="BNG42" s="8"/>
      <c r="BNH42" s="8"/>
      <c r="BNI42" s="8"/>
      <c r="BNJ42" s="8"/>
      <c r="BNK42" s="8"/>
      <c r="BNL42" s="8"/>
      <c r="BNM42" s="8"/>
      <c r="BNN42" s="8"/>
      <c r="BNO42" s="8"/>
      <c r="BNP42" s="8"/>
      <c r="BNQ42" s="8"/>
      <c r="BNR42" s="8"/>
      <c r="BNS42" s="8"/>
      <c r="BNT42" s="8"/>
      <c r="BNU42" s="8"/>
      <c r="BNV42" s="8"/>
      <c r="BNW42" s="8"/>
      <c r="BNX42" s="8"/>
      <c r="BNY42" s="8"/>
      <c r="BNZ42" s="8"/>
      <c r="BOA42" s="8"/>
      <c r="BOB42" s="8"/>
      <c r="BOC42" s="8"/>
      <c r="BOD42" s="8"/>
      <c r="BOE42" s="8"/>
      <c r="BOF42" s="8"/>
      <c r="BOG42" s="8"/>
      <c r="BOH42" s="8"/>
      <c r="BOI42" s="8"/>
      <c r="BOJ42" s="8"/>
      <c r="BOK42" s="8"/>
      <c r="BOL42" s="8"/>
      <c r="BOM42" s="8"/>
      <c r="BON42" s="8"/>
      <c r="BOO42" s="8"/>
      <c r="BOP42" s="8"/>
      <c r="BOQ42" s="8"/>
      <c r="BOR42" s="8"/>
      <c r="BOS42" s="8"/>
      <c r="BOT42" s="8"/>
      <c r="BOU42" s="8"/>
      <c r="BOV42" s="8"/>
      <c r="BOW42" s="8"/>
      <c r="BOX42" s="8"/>
      <c r="BOY42" s="8"/>
      <c r="BOZ42" s="8"/>
      <c r="BPA42" s="8"/>
      <c r="BPB42" s="8"/>
      <c r="BPC42" s="8"/>
      <c r="BPD42" s="8"/>
      <c r="BPE42" s="8"/>
      <c r="BPF42" s="8"/>
      <c r="BPG42" s="8"/>
      <c r="BPH42" s="8"/>
      <c r="BPI42" s="8"/>
      <c r="BPJ42" s="8"/>
      <c r="BPK42" s="8"/>
      <c r="BPL42" s="8"/>
      <c r="BPM42" s="8"/>
      <c r="BPN42" s="8"/>
      <c r="BPO42" s="8"/>
      <c r="BPP42" s="8"/>
      <c r="BPQ42" s="8"/>
      <c r="BPR42" s="8"/>
      <c r="BPS42" s="8"/>
      <c r="BPT42" s="8"/>
      <c r="BPU42" s="8"/>
      <c r="BPV42" s="8"/>
      <c r="BPW42" s="8"/>
      <c r="BPX42" s="8"/>
      <c r="BPY42" s="8"/>
      <c r="BPZ42" s="8"/>
      <c r="BQA42" s="8"/>
      <c r="BQB42" s="8"/>
      <c r="BQC42" s="8"/>
      <c r="BQD42" s="8"/>
      <c r="BQE42" s="8"/>
      <c r="BQF42" s="8"/>
      <c r="BQG42" s="8"/>
      <c r="BQH42" s="8"/>
      <c r="BQI42" s="8"/>
      <c r="BQJ42" s="8"/>
      <c r="BQK42" s="8"/>
      <c r="BQL42" s="8"/>
      <c r="BQM42" s="8"/>
      <c r="BQN42" s="8"/>
      <c r="BQO42" s="8"/>
      <c r="BQP42" s="8"/>
      <c r="BQQ42" s="8"/>
      <c r="BQR42" s="8"/>
      <c r="BQS42" s="8"/>
      <c r="BQT42" s="8"/>
      <c r="BQU42" s="8"/>
      <c r="BQV42" s="8"/>
      <c r="BQW42" s="8"/>
      <c r="BQX42" s="8"/>
      <c r="BQY42" s="8"/>
      <c r="BQZ42" s="8"/>
      <c r="BRA42" s="8"/>
      <c r="BRB42" s="8"/>
      <c r="BRC42" s="8"/>
      <c r="BRD42" s="8"/>
      <c r="BRE42" s="8"/>
      <c r="BRF42" s="8"/>
      <c r="BRG42" s="8"/>
      <c r="BRH42" s="8"/>
      <c r="BRI42" s="8"/>
      <c r="BRJ42" s="8"/>
      <c r="BRK42" s="8"/>
      <c r="BRL42" s="8"/>
      <c r="BRP42" s="8"/>
      <c r="BRQ42" s="8"/>
      <c r="BRR42" s="8"/>
      <c r="BRS42" s="8"/>
      <c r="BRT42" s="8"/>
      <c r="BRU42" s="8"/>
      <c r="BRV42" s="8"/>
      <c r="BRW42" s="8"/>
      <c r="BRX42" s="8"/>
      <c r="BRY42" s="8"/>
      <c r="BRZ42" s="8"/>
      <c r="BSA42" s="8"/>
      <c r="BSB42" s="8"/>
      <c r="BSC42" s="8"/>
      <c r="BSD42" s="8"/>
      <c r="BSE42" s="8"/>
      <c r="BSF42" s="8"/>
      <c r="BSG42" s="8"/>
      <c r="BSH42" s="8"/>
      <c r="BSI42" s="8"/>
      <c r="BSJ42" s="8"/>
      <c r="BSK42" s="8"/>
      <c r="BSL42" s="8"/>
      <c r="BSM42" s="8"/>
      <c r="BSN42" s="8"/>
      <c r="BSO42" s="8"/>
      <c r="BSP42" s="8"/>
      <c r="BSQ42" s="8"/>
      <c r="BSR42" s="8"/>
      <c r="BSS42" s="8"/>
      <c r="BST42" s="8"/>
      <c r="BSU42" s="8"/>
      <c r="BSV42" s="8"/>
      <c r="BSW42" s="8"/>
      <c r="BSX42" s="8"/>
      <c r="BSY42" s="8"/>
      <c r="BSZ42" s="8"/>
      <c r="BTA42" s="8"/>
      <c r="BTB42" s="8"/>
      <c r="BTC42" s="8"/>
      <c r="BTD42" s="8"/>
      <c r="BTE42" s="8"/>
      <c r="BTF42" s="8"/>
      <c r="BTG42" s="8"/>
      <c r="BTH42" s="8"/>
      <c r="BTI42" s="8"/>
      <c r="BTJ42" s="8"/>
      <c r="BTK42" s="8"/>
      <c r="BTL42" s="8"/>
      <c r="BTM42" s="8"/>
      <c r="BTN42" s="8"/>
      <c r="BTO42" s="8"/>
      <c r="BTP42" s="8"/>
      <c r="BTQ42" s="8"/>
      <c r="BTR42" s="8"/>
      <c r="BTS42" s="8"/>
      <c r="BTT42" s="8"/>
      <c r="BTU42" s="8"/>
      <c r="BTV42" s="8"/>
      <c r="BTW42" s="8"/>
      <c r="BTX42" s="8"/>
      <c r="BTY42" s="8"/>
      <c r="BTZ42" s="8"/>
    </row>
    <row r="43" spans="1:1898" s="6" customFormat="1" ht="39.6" customHeight="1" x14ac:dyDescent="0.2">
      <c r="A43" s="7">
        <v>10</v>
      </c>
      <c r="B43" s="9">
        <v>64658</v>
      </c>
      <c r="C43" s="26" t="s">
        <v>25</v>
      </c>
      <c r="D43" s="7">
        <v>22</v>
      </c>
      <c r="E43" s="10">
        <f t="shared" si="0"/>
        <v>8.8000000000000007</v>
      </c>
      <c r="F43" s="7">
        <v>22</v>
      </c>
      <c r="G43" s="10">
        <f t="shared" si="1"/>
        <v>8.8000000000000007</v>
      </c>
      <c r="H43" s="7">
        <v>30</v>
      </c>
      <c r="I43" s="11"/>
      <c r="J43" s="10">
        <f t="shared" si="2"/>
        <v>12</v>
      </c>
      <c r="K43" s="7">
        <v>30</v>
      </c>
      <c r="L43" s="10">
        <f t="shared" si="3"/>
        <v>18</v>
      </c>
      <c r="M43" s="7">
        <v>10</v>
      </c>
      <c r="N43" s="10">
        <f t="shared" si="4"/>
        <v>6</v>
      </c>
      <c r="O43" s="7">
        <v>20</v>
      </c>
      <c r="P43" s="10">
        <f t="shared" si="5"/>
        <v>12</v>
      </c>
      <c r="Q43" s="10">
        <f t="shared" si="6"/>
        <v>65.599999999999994</v>
      </c>
      <c r="R43" s="7">
        <v>0</v>
      </c>
      <c r="S43" s="7">
        <v>0</v>
      </c>
      <c r="T43" s="10">
        <f t="shared" si="7"/>
        <v>0</v>
      </c>
      <c r="U43" s="7">
        <v>2.5</v>
      </c>
      <c r="V43" s="10">
        <f t="shared" si="8"/>
        <v>68.099999999999994</v>
      </c>
      <c r="W43" s="33">
        <v>480801</v>
      </c>
      <c r="X43" s="32">
        <f t="shared" si="9"/>
        <v>240400.5</v>
      </c>
      <c r="Y43" s="62"/>
      <c r="Z43" s="62"/>
      <c r="AA43" s="43"/>
      <c r="AB43" s="12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  <c r="BGA43" s="8"/>
      <c r="BGB43" s="8"/>
      <c r="BGC43" s="8"/>
      <c r="BGD43" s="8"/>
      <c r="BGE43" s="8"/>
      <c r="BGF43" s="8"/>
      <c r="BGG43" s="8"/>
      <c r="BGH43" s="8"/>
      <c r="BGI43" s="8"/>
      <c r="BGJ43" s="8"/>
      <c r="BGK43" s="8"/>
      <c r="BGL43" s="8"/>
      <c r="BGM43" s="8"/>
      <c r="BGN43" s="8"/>
      <c r="BGO43" s="8"/>
      <c r="BGP43" s="8"/>
      <c r="BGQ43" s="8"/>
      <c r="BGR43" s="8"/>
      <c r="BGS43" s="8"/>
      <c r="BGT43" s="8"/>
      <c r="BGU43" s="8"/>
      <c r="BGV43" s="8"/>
      <c r="BGW43" s="8"/>
      <c r="BGX43" s="8"/>
      <c r="BGY43" s="8"/>
      <c r="BGZ43" s="8"/>
      <c r="BHA43" s="8"/>
      <c r="BHB43" s="8"/>
      <c r="BHC43" s="8"/>
      <c r="BHD43" s="8"/>
      <c r="BHE43" s="8"/>
      <c r="BHF43" s="8"/>
      <c r="BHG43" s="8"/>
      <c r="BHH43" s="8"/>
      <c r="BHI43" s="8"/>
      <c r="BHJ43" s="8"/>
      <c r="BHK43" s="8"/>
      <c r="BHL43" s="8"/>
      <c r="BHM43" s="8"/>
      <c r="BHN43" s="8"/>
      <c r="BHO43" s="8"/>
      <c r="BHP43" s="8"/>
      <c r="BHQ43" s="8"/>
      <c r="BHR43" s="8"/>
      <c r="BHS43" s="8"/>
      <c r="BHT43" s="8"/>
      <c r="BHU43" s="8"/>
      <c r="BHV43" s="8"/>
      <c r="BHW43" s="8"/>
      <c r="BHX43" s="8"/>
      <c r="BHY43" s="8"/>
      <c r="BHZ43" s="8"/>
      <c r="BIA43" s="8"/>
      <c r="BIB43" s="8"/>
      <c r="BIC43" s="8"/>
      <c r="BID43" s="8"/>
      <c r="BIE43" s="8"/>
      <c r="BIF43" s="8"/>
      <c r="BIG43" s="8"/>
      <c r="BIH43" s="8"/>
      <c r="BII43" s="8"/>
      <c r="BIJ43" s="8"/>
      <c r="BIK43" s="8"/>
      <c r="BIL43" s="8"/>
      <c r="BIM43" s="8"/>
      <c r="BIN43" s="8"/>
      <c r="BIO43" s="8"/>
      <c r="BIP43" s="8"/>
      <c r="BIQ43" s="8"/>
      <c r="BIR43" s="8"/>
      <c r="BIS43" s="8"/>
      <c r="BIT43" s="8"/>
      <c r="BIU43" s="8"/>
      <c r="BIV43" s="8"/>
      <c r="BIW43" s="8"/>
      <c r="BIX43" s="8"/>
      <c r="BIY43" s="8"/>
      <c r="BIZ43" s="8"/>
      <c r="BJA43" s="8"/>
      <c r="BJB43" s="8"/>
      <c r="BJC43" s="8"/>
      <c r="BJD43" s="8"/>
      <c r="BJE43" s="8"/>
      <c r="BJF43" s="8"/>
      <c r="BJG43" s="8"/>
      <c r="BJH43" s="8"/>
      <c r="BJI43" s="8"/>
      <c r="BJJ43" s="8"/>
      <c r="BJK43" s="8"/>
      <c r="BJL43" s="8"/>
      <c r="BJM43" s="8"/>
      <c r="BJN43" s="8"/>
      <c r="BJO43" s="8"/>
      <c r="BJP43" s="8"/>
      <c r="BJQ43" s="8"/>
      <c r="BJR43" s="8"/>
      <c r="BJS43" s="8"/>
      <c r="BJT43" s="8"/>
      <c r="BJU43" s="8"/>
      <c r="BJV43" s="8"/>
      <c r="BJW43" s="8"/>
      <c r="BJX43" s="8"/>
      <c r="BJY43" s="8"/>
      <c r="BJZ43" s="8"/>
      <c r="BKA43" s="8"/>
      <c r="BKB43" s="8"/>
      <c r="BKC43" s="8"/>
      <c r="BKD43" s="8"/>
      <c r="BKE43" s="8"/>
      <c r="BKF43" s="8"/>
      <c r="BKG43" s="8"/>
      <c r="BKH43" s="8"/>
      <c r="BKI43" s="8"/>
      <c r="BKJ43" s="8"/>
      <c r="BKK43" s="8"/>
      <c r="BKL43" s="8"/>
      <c r="BKM43" s="8"/>
      <c r="BKN43" s="8"/>
      <c r="BKO43" s="8"/>
      <c r="BKP43" s="8"/>
      <c r="BKQ43" s="8"/>
      <c r="BKR43" s="8"/>
      <c r="BKS43" s="8"/>
      <c r="BKT43" s="8"/>
      <c r="BKU43" s="8"/>
      <c r="BKV43" s="8"/>
      <c r="BKW43" s="8"/>
      <c r="BKX43" s="8"/>
      <c r="BKY43" s="8"/>
      <c r="BKZ43" s="8"/>
      <c r="BLA43" s="8"/>
      <c r="BLB43" s="8"/>
      <c r="BLC43" s="8"/>
      <c r="BLD43" s="8"/>
      <c r="BLE43" s="8"/>
      <c r="BLF43" s="8"/>
      <c r="BLG43" s="8"/>
      <c r="BLH43" s="8"/>
      <c r="BLI43" s="8"/>
      <c r="BLJ43" s="8"/>
      <c r="BLK43" s="8"/>
      <c r="BLL43" s="8"/>
      <c r="BLM43" s="8"/>
      <c r="BLN43" s="8"/>
      <c r="BLO43" s="8"/>
      <c r="BLP43" s="8"/>
      <c r="BLQ43" s="8"/>
      <c r="BLR43" s="8"/>
      <c r="BLS43" s="8"/>
      <c r="BLT43" s="8"/>
      <c r="BLU43" s="8"/>
      <c r="BLV43" s="8"/>
      <c r="BLW43" s="8"/>
      <c r="BLX43" s="8"/>
      <c r="BLY43" s="8"/>
      <c r="BLZ43" s="8"/>
      <c r="BMA43" s="8"/>
      <c r="BMB43" s="8"/>
      <c r="BMC43" s="8"/>
      <c r="BMD43" s="8"/>
      <c r="BME43" s="8"/>
      <c r="BMF43" s="8"/>
      <c r="BMG43" s="8"/>
      <c r="BMH43" s="8"/>
      <c r="BMI43" s="8"/>
      <c r="BMJ43" s="8"/>
      <c r="BMK43" s="8"/>
      <c r="BML43" s="8"/>
      <c r="BMM43" s="8"/>
      <c r="BMN43" s="8"/>
      <c r="BMO43" s="8"/>
      <c r="BMP43" s="8"/>
      <c r="BMQ43" s="8"/>
      <c r="BMR43" s="8"/>
      <c r="BMS43" s="8"/>
      <c r="BMT43" s="8"/>
      <c r="BMU43" s="8"/>
      <c r="BMV43" s="8"/>
      <c r="BMW43" s="8"/>
      <c r="BMX43" s="8"/>
      <c r="BMY43" s="8"/>
      <c r="BMZ43" s="8"/>
      <c r="BNA43" s="8"/>
      <c r="BNB43" s="8"/>
      <c r="BNC43" s="8"/>
      <c r="BND43" s="8"/>
      <c r="BNE43" s="8"/>
      <c r="BNF43" s="8"/>
      <c r="BNG43" s="8"/>
      <c r="BNH43" s="8"/>
      <c r="BNI43" s="8"/>
      <c r="BNJ43" s="8"/>
      <c r="BNK43" s="8"/>
      <c r="BNL43" s="8"/>
      <c r="BNM43" s="8"/>
      <c r="BNN43" s="8"/>
      <c r="BNO43" s="8"/>
      <c r="BNP43" s="8"/>
      <c r="BNQ43" s="8"/>
      <c r="BNR43" s="8"/>
      <c r="BNS43" s="8"/>
      <c r="BNT43" s="8"/>
      <c r="BNU43" s="8"/>
      <c r="BNV43" s="8"/>
      <c r="BNW43" s="8"/>
      <c r="BNX43" s="8"/>
      <c r="BNY43" s="8"/>
      <c r="BNZ43" s="8"/>
      <c r="BOA43" s="8"/>
      <c r="BOB43" s="8"/>
      <c r="BOC43" s="8"/>
      <c r="BOD43" s="8"/>
      <c r="BOE43" s="8"/>
      <c r="BOF43" s="8"/>
      <c r="BOG43" s="8"/>
      <c r="BOH43" s="8"/>
      <c r="BOI43" s="8"/>
      <c r="BOJ43" s="8"/>
      <c r="BOK43" s="8"/>
      <c r="BOL43" s="8"/>
      <c r="BOM43" s="8"/>
      <c r="BON43" s="8"/>
      <c r="BOO43" s="8"/>
      <c r="BOP43" s="8"/>
      <c r="BOQ43" s="8"/>
      <c r="BOR43" s="8"/>
      <c r="BOS43" s="8"/>
      <c r="BOT43" s="8"/>
      <c r="BOU43" s="8"/>
      <c r="BOV43" s="8"/>
      <c r="BOW43" s="8"/>
      <c r="BOX43" s="8"/>
      <c r="BOY43" s="8"/>
      <c r="BOZ43" s="8"/>
      <c r="BPA43" s="8"/>
      <c r="BPB43" s="8"/>
      <c r="BPC43" s="8"/>
      <c r="BPD43" s="8"/>
      <c r="BPE43" s="8"/>
      <c r="BPF43" s="8"/>
      <c r="BPG43" s="8"/>
      <c r="BPH43" s="8"/>
      <c r="BPI43" s="8"/>
      <c r="BPJ43" s="8"/>
      <c r="BPK43" s="8"/>
      <c r="BPL43" s="8"/>
      <c r="BPM43" s="8"/>
      <c r="BPN43" s="8"/>
      <c r="BPO43" s="8"/>
      <c r="BPP43" s="8"/>
      <c r="BPQ43" s="8"/>
      <c r="BPR43" s="8"/>
      <c r="BPS43" s="8"/>
      <c r="BPT43" s="8"/>
      <c r="BPU43" s="8"/>
      <c r="BPV43" s="8"/>
      <c r="BPW43" s="8"/>
      <c r="BPX43" s="8"/>
      <c r="BPY43" s="8"/>
      <c r="BPZ43" s="8"/>
      <c r="BQA43" s="8"/>
      <c r="BQB43" s="8"/>
      <c r="BQC43" s="8"/>
      <c r="BQD43" s="8"/>
      <c r="BQE43" s="8"/>
      <c r="BQF43" s="8"/>
      <c r="BQG43" s="8"/>
      <c r="BQH43" s="8"/>
      <c r="BQI43" s="8"/>
      <c r="BQJ43" s="8"/>
      <c r="BQK43" s="8"/>
      <c r="BQL43" s="8"/>
      <c r="BQM43" s="8"/>
      <c r="BQN43" s="8"/>
      <c r="BQO43" s="8"/>
      <c r="BQP43" s="8"/>
      <c r="BQQ43" s="8"/>
      <c r="BQR43" s="8"/>
      <c r="BQS43" s="8"/>
      <c r="BQT43" s="8"/>
      <c r="BQU43" s="8"/>
      <c r="BQV43" s="8"/>
      <c r="BQW43" s="8"/>
      <c r="BQX43" s="8"/>
      <c r="BQY43" s="8"/>
      <c r="BQZ43" s="8"/>
      <c r="BRA43" s="8"/>
      <c r="BRB43" s="8"/>
      <c r="BRC43" s="8"/>
      <c r="BRD43" s="8"/>
      <c r="BRE43" s="8"/>
      <c r="BRF43" s="8"/>
      <c r="BRG43" s="8"/>
      <c r="BRH43" s="8"/>
      <c r="BRI43" s="8"/>
      <c r="BRJ43" s="8"/>
      <c r="BRK43" s="8"/>
      <c r="BRL43" s="8"/>
      <c r="BRP43" s="8"/>
      <c r="BRQ43" s="8"/>
      <c r="BRR43" s="8"/>
      <c r="BRS43" s="8"/>
      <c r="BRT43" s="8"/>
      <c r="BRU43" s="8"/>
      <c r="BRV43" s="8"/>
      <c r="BRW43" s="8"/>
      <c r="BRX43" s="8"/>
      <c r="BRY43" s="8"/>
      <c r="BRZ43" s="8"/>
      <c r="BSA43" s="8"/>
      <c r="BSB43" s="8"/>
      <c r="BSC43" s="8"/>
      <c r="BSD43" s="8"/>
      <c r="BSE43" s="8"/>
      <c r="BSF43" s="8"/>
      <c r="BSG43" s="8"/>
      <c r="BSH43" s="8"/>
      <c r="BSI43" s="8"/>
      <c r="BSJ43" s="8"/>
      <c r="BSK43" s="8"/>
      <c r="BSL43" s="8"/>
      <c r="BSM43" s="8"/>
      <c r="BSN43" s="8"/>
      <c r="BSO43" s="8"/>
      <c r="BSP43" s="8"/>
      <c r="BSQ43" s="8"/>
      <c r="BSR43" s="8"/>
      <c r="BSS43" s="8"/>
      <c r="BST43" s="8"/>
      <c r="BSU43" s="8"/>
      <c r="BSV43" s="8"/>
      <c r="BSW43" s="8"/>
      <c r="BSX43" s="8"/>
      <c r="BSY43" s="8"/>
      <c r="BSZ43" s="8"/>
      <c r="BTA43" s="8"/>
      <c r="BTB43" s="8"/>
      <c r="BTC43" s="8"/>
      <c r="BTD43" s="8"/>
      <c r="BTE43" s="8"/>
      <c r="BTF43" s="8"/>
      <c r="BTG43" s="8"/>
      <c r="BTH43" s="8"/>
      <c r="BTI43" s="8"/>
      <c r="BTJ43" s="8"/>
      <c r="BTK43" s="8"/>
      <c r="BTL43" s="8"/>
      <c r="BTM43" s="8"/>
      <c r="BTN43" s="8"/>
      <c r="BTO43" s="8"/>
      <c r="BTP43" s="8"/>
      <c r="BTQ43" s="8"/>
      <c r="BTR43" s="8"/>
      <c r="BTS43" s="8"/>
      <c r="BTT43" s="8"/>
      <c r="BTU43" s="8"/>
      <c r="BTV43" s="8"/>
      <c r="BTW43" s="8"/>
      <c r="BTX43" s="8"/>
      <c r="BTY43" s="8"/>
      <c r="BTZ43" s="8"/>
    </row>
    <row r="44" spans="1:1898" s="6" customFormat="1" ht="29.45" customHeight="1" x14ac:dyDescent="0.2">
      <c r="A44" s="7">
        <v>11</v>
      </c>
      <c r="B44" s="9">
        <v>64866</v>
      </c>
      <c r="C44" s="26" t="s">
        <v>26</v>
      </c>
      <c r="D44" s="7">
        <v>22</v>
      </c>
      <c r="E44" s="10">
        <f t="shared" si="0"/>
        <v>8.8000000000000007</v>
      </c>
      <c r="F44" s="7">
        <v>15</v>
      </c>
      <c r="G44" s="10">
        <f t="shared" si="1"/>
        <v>6</v>
      </c>
      <c r="H44" s="7">
        <v>30</v>
      </c>
      <c r="I44" s="11"/>
      <c r="J44" s="10">
        <f t="shared" si="2"/>
        <v>12</v>
      </c>
      <c r="K44" s="7">
        <v>20</v>
      </c>
      <c r="L44" s="10">
        <f t="shared" si="3"/>
        <v>12</v>
      </c>
      <c r="M44" s="7">
        <v>20</v>
      </c>
      <c r="N44" s="10">
        <f t="shared" si="4"/>
        <v>12</v>
      </c>
      <c r="O44" s="7">
        <v>20</v>
      </c>
      <c r="P44" s="10">
        <f t="shared" si="5"/>
        <v>12</v>
      </c>
      <c r="Q44" s="10">
        <f t="shared" si="6"/>
        <v>62.8</v>
      </c>
      <c r="R44" s="7">
        <v>2.5</v>
      </c>
      <c r="S44" s="7">
        <v>0</v>
      </c>
      <c r="T44" s="10">
        <f t="shared" si="7"/>
        <v>2.5</v>
      </c>
      <c r="U44" s="7">
        <v>2.5</v>
      </c>
      <c r="V44" s="10">
        <f t="shared" si="8"/>
        <v>67.8</v>
      </c>
      <c r="W44" s="33">
        <v>87666.46</v>
      </c>
      <c r="X44" s="32">
        <f t="shared" si="9"/>
        <v>43833.23</v>
      </c>
      <c r="Y44" s="61"/>
      <c r="Z44" s="61"/>
      <c r="AA44" s="30"/>
      <c r="AB44" s="12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  <c r="BGA44" s="8"/>
      <c r="BGB44" s="8"/>
      <c r="BGC44" s="8"/>
      <c r="BGD44" s="8"/>
      <c r="BGE44" s="8"/>
      <c r="BGF44" s="8"/>
      <c r="BGG44" s="8"/>
      <c r="BGH44" s="8"/>
      <c r="BGI44" s="8"/>
      <c r="BGJ44" s="8"/>
      <c r="BGK44" s="8"/>
      <c r="BGL44" s="8"/>
      <c r="BGM44" s="8"/>
      <c r="BGN44" s="8"/>
      <c r="BGO44" s="8"/>
      <c r="BGP44" s="8"/>
      <c r="BGQ44" s="8"/>
      <c r="BGR44" s="8"/>
      <c r="BGS44" s="8"/>
      <c r="BGT44" s="8"/>
      <c r="BGU44" s="8"/>
      <c r="BGV44" s="8"/>
      <c r="BGW44" s="8"/>
      <c r="BGX44" s="8"/>
      <c r="BGY44" s="8"/>
      <c r="BGZ44" s="8"/>
      <c r="BHA44" s="8"/>
      <c r="BHB44" s="8"/>
      <c r="BHC44" s="8"/>
      <c r="BHD44" s="8"/>
      <c r="BHE44" s="8"/>
      <c r="BHF44" s="8"/>
      <c r="BHG44" s="8"/>
      <c r="BHH44" s="8"/>
      <c r="BHI44" s="8"/>
      <c r="BHJ44" s="8"/>
      <c r="BHK44" s="8"/>
      <c r="BHL44" s="8"/>
      <c r="BHM44" s="8"/>
      <c r="BHN44" s="8"/>
      <c r="BHO44" s="8"/>
      <c r="BHP44" s="8"/>
      <c r="BHQ44" s="8"/>
      <c r="BHR44" s="8"/>
      <c r="BHS44" s="8"/>
      <c r="BHT44" s="8"/>
      <c r="BHU44" s="8"/>
      <c r="BHV44" s="8"/>
      <c r="BHW44" s="8"/>
      <c r="BHX44" s="8"/>
      <c r="BHY44" s="8"/>
      <c r="BHZ44" s="8"/>
      <c r="BIA44" s="8"/>
      <c r="BIB44" s="8"/>
      <c r="BIC44" s="8"/>
      <c r="BID44" s="8"/>
      <c r="BIE44" s="8"/>
      <c r="BIF44" s="8"/>
      <c r="BIG44" s="8"/>
      <c r="BIH44" s="8"/>
      <c r="BII44" s="8"/>
      <c r="BIJ44" s="8"/>
      <c r="BIK44" s="8"/>
      <c r="BIL44" s="8"/>
      <c r="BIM44" s="8"/>
      <c r="BIN44" s="8"/>
      <c r="BIO44" s="8"/>
      <c r="BIP44" s="8"/>
      <c r="BIQ44" s="8"/>
      <c r="BIR44" s="8"/>
      <c r="BIS44" s="8"/>
      <c r="BIT44" s="8"/>
      <c r="BIU44" s="8"/>
      <c r="BIV44" s="8"/>
      <c r="BIW44" s="8"/>
      <c r="BIX44" s="8"/>
      <c r="BIY44" s="8"/>
      <c r="BIZ44" s="8"/>
      <c r="BJA44" s="8"/>
      <c r="BJB44" s="8"/>
      <c r="BJC44" s="8"/>
      <c r="BJD44" s="8"/>
      <c r="BJE44" s="8"/>
      <c r="BJF44" s="8"/>
      <c r="BJG44" s="8"/>
      <c r="BJH44" s="8"/>
      <c r="BJI44" s="8"/>
      <c r="BJJ44" s="8"/>
      <c r="BJK44" s="8"/>
      <c r="BJL44" s="8"/>
      <c r="BJM44" s="8"/>
      <c r="BJN44" s="8"/>
      <c r="BJO44" s="8"/>
      <c r="BJP44" s="8"/>
      <c r="BJQ44" s="8"/>
      <c r="BJR44" s="8"/>
      <c r="BJS44" s="8"/>
      <c r="BJT44" s="8"/>
      <c r="BJU44" s="8"/>
      <c r="BJV44" s="8"/>
      <c r="BJW44" s="8"/>
      <c r="BJX44" s="8"/>
      <c r="BJY44" s="8"/>
      <c r="BJZ44" s="8"/>
      <c r="BKA44" s="8"/>
      <c r="BKB44" s="8"/>
      <c r="BKC44" s="8"/>
      <c r="BKD44" s="8"/>
      <c r="BKE44" s="8"/>
      <c r="BKF44" s="8"/>
      <c r="BKG44" s="8"/>
      <c r="BKH44" s="8"/>
      <c r="BKI44" s="8"/>
      <c r="BKJ44" s="8"/>
      <c r="BKK44" s="8"/>
      <c r="BKL44" s="8"/>
      <c r="BKM44" s="8"/>
      <c r="BKN44" s="8"/>
      <c r="BKO44" s="8"/>
      <c r="BKP44" s="8"/>
      <c r="BKQ44" s="8"/>
      <c r="BKR44" s="8"/>
      <c r="BKS44" s="8"/>
      <c r="BKT44" s="8"/>
      <c r="BKU44" s="8"/>
      <c r="BKV44" s="8"/>
      <c r="BKW44" s="8"/>
      <c r="BKX44" s="8"/>
      <c r="BKY44" s="8"/>
      <c r="BKZ44" s="8"/>
      <c r="BLA44" s="8"/>
      <c r="BLB44" s="8"/>
      <c r="BLC44" s="8"/>
      <c r="BLD44" s="8"/>
      <c r="BLE44" s="8"/>
      <c r="BLF44" s="8"/>
      <c r="BLG44" s="8"/>
      <c r="BLH44" s="8"/>
      <c r="BLI44" s="8"/>
      <c r="BLJ44" s="8"/>
      <c r="BLK44" s="8"/>
      <c r="BLL44" s="8"/>
      <c r="BLM44" s="8"/>
      <c r="BLN44" s="8"/>
      <c r="BLO44" s="8"/>
      <c r="BLP44" s="8"/>
      <c r="BLQ44" s="8"/>
      <c r="BLR44" s="8"/>
      <c r="BLS44" s="8"/>
      <c r="BLT44" s="8"/>
      <c r="BLU44" s="8"/>
      <c r="BLV44" s="8"/>
      <c r="BLW44" s="8"/>
      <c r="BLX44" s="8"/>
      <c r="BLY44" s="8"/>
      <c r="BLZ44" s="8"/>
      <c r="BMA44" s="8"/>
      <c r="BMB44" s="8"/>
      <c r="BMC44" s="8"/>
      <c r="BMD44" s="8"/>
      <c r="BME44" s="8"/>
      <c r="BMF44" s="8"/>
      <c r="BMG44" s="8"/>
      <c r="BMH44" s="8"/>
      <c r="BMI44" s="8"/>
      <c r="BMJ44" s="8"/>
      <c r="BMK44" s="8"/>
      <c r="BML44" s="8"/>
      <c r="BMM44" s="8"/>
      <c r="BMN44" s="8"/>
      <c r="BMO44" s="8"/>
      <c r="BMP44" s="8"/>
      <c r="BMQ44" s="8"/>
      <c r="BMR44" s="8"/>
      <c r="BMS44" s="8"/>
      <c r="BMT44" s="8"/>
      <c r="BMU44" s="8"/>
      <c r="BMV44" s="8"/>
      <c r="BMW44" s="8"/>
      <c r="BMX44" s="8"/>
      <c r="BMY44" s="8"/>
      <c r="BMZ44" s="8"/>
      <c r="BNA44" s="8"/>
      <c r="BNB44" s="8"/>
      <c r="BNC44" s="8"/>
      <c r="BND44" s="8"/>
      <c r="BNE44" s="8"/>
      <c r="BNF44" s="8"/>
      <c r="BNG44" s="8"/>
      <c r="BNH44" s="8"/>
      <c r="BNI44" s="8"/>
      <c r="BNJ44" s="8"/>
      <c r="BNK44" s="8"/>
      <c r="BNL44" s="8"/>
      <c r="BNM44" s="8"/>
      <c r="BNN44" s="8"/>
      <c r="BNO44" s="8"/>
      <c r="BNP44" s="8"/>
      <c r="BNQ44" s="8"/>
      <c r="BNR44" s="8"/>
      <c r="BNS44" s="8"/>
      <c r="BNT44" s="8"/>
      <c r="BNU44" s="8"/>
      <c r="BNV44" s="8"/>
      <c r="BNW44" s="8"/>
      <c r="BNX44" s="8"/>
      <c r="BNY44" s="8"/>
      <c r="BNZ44" s="8"/>
      <c r="BOA44" s="8"/>
      <c r="BOB44" s="8"/>
      <c r="BOC44" s="8"/>
      <c r="BOD44" s="8"/>
      <c r="BOE44" s="8"/>
      <c r="BOF44" s="8"/>
      <c r="BOG44" s="8"/>
      <c r="BOH44" s="8"/>
      <c r="BOI44" s="8"/>
      <c r="BOJ44" s="8"/>
      <c r="BOK44" s="8"/>
      <c r="BOL44" s="8"/>
      <c r="BOM44" s="8"/>
      <c r="BON44" s="8"/>
      <c r="BOO44" s="8"/>
      <c r="BOP44" s="8"/>
      <c r="BOQ44" s="8"/>
      <c r="BOR44" s="8"/>
      <c r="BOS44" s="8"/>
      <c r="BOT44" s="8"/>
      <c r="BOU44" s="8"/>
      <c r="BOV44" s="8"/>
      <c r="BOW44" s="8"/>
      <c r="BOX44" s="8"/>
      <c r="BOY44" s="8"/>
      <c r="BOZ44" s="8"/>
      <c r="BPA44" s="8"/>
      <c r="BPB44" s="8"/>
      <c r="BPC44" s="8"/>
      <c r="BPD44" s="8"/>
      <c r="BPE44" s="8"/>
      <c r="BPF44" s="8"/>
      <c r="BPG44" s="8"/>
      <c r="BPH44" s="8"/>
      <c r="BPI44" s="8"/>
      <c r="BPJ44" s="8"/>
      <c r="BPK44" s="8"/>
      <c r="BPL44" s="8"/>
      <c r="BPM44" s="8"/>
      <c r="BPN44" s="8"/>
      <c r="BPO44" s="8"/>
      <c r="BPP44" s="8"/>
      <c r="BPQ44" s="8"/>
      <c r="BPR44" s="8"/>
      <c r="BPS44" s="8"/>
      <c r="BPT44" s="8"/>
      <c r="BPU44" s="8"/>
      <c r="BPV44" s="8"/>
      <c r="BPW44" s="8"/>
      <c r="BPX44" s="8"/>
      <c r="BPY44" s="8"/>
      <c r="BPZ44" s="8"/>
      <c r="BQA44" s="8"/>
      <c r="BQB44" s="8"/>
      <c r="BQC44" s="8"/>
      <c r="BQD44" s="8"/>
      <c r="BQE44" s="8"/>
      <c r="BQF44" s="8"/>
      <c r="BQG44" s="8"/>
      <c r="BQH44" s="8"/>
      <c r="BQI44" s="8"/>
      <c r="BQJ44" s="8"/>
      <c r="BQK44" s="8"/>
      <c r="BQL44" s="8"/>
      <c r="BQM44" s="8"/>
      <c r="BQN44" s="8"/>
      <c r="BQO44" s="8"/>
      <c r="BQP44" s="8"/>
      <c r="BQQ44" s="8"/>
      <c r="BQR44" s="8"/>
      <c r="BQS44" s="8"/>
      <c r="BQT44" s="8"/>
      <c r="BQU44" s="8"/>
      <c r="BQV44" s="8"/>
      <c r="BQW44" s="8"/>
      <c r="BQX44" s="8"/>
      <c r="BQY44" s="8"/>
      <c r="BQZ44" s="8"/>
      <c r="BRA44" s="8"/>
      <c r="BRB44" s="8"/>
      <c r="BRC44" s="8"/>
      <c r="BRD44" s="8"/>
      <c r="BRE44" s="8"/>
      <c r="BRF44" s="8"/>
      <c r="BRG44" s="8"/>
      <c r="BRH44" s="8"/>
      <c r="BRI44" s="8"/>
      <c r="BRJ44" s="8"/>
      <c r="BRK44" s="8"/>
      <c r="BRL44" s="8"/>
      <c r="BRP44" s="8"/>
      <c r="BRQ44" s="8"/>
      <c r="BRR44" s="8"/>
      <c r="BRS44" s="8"/>
      <c r="BRT44" s="8"/>
      <c r="BRU44" s="8"/>
      <c r="BRV44" s="8"/>
      <c r="BRW44" s="8"/>
      <c r="BRX44" s="8"/>
      <c r="BRY44" s="8"/>
      <c r="BRZ44" s="8"/>
      <c r="BSA44" s="8"/>
      <c r="BSB44" s="8"/>
      <c r="BSC44" s="8"/>
      <c r="BSD44" s="8"/>
      <c r="BSE44" s="8"/>
      <c r="BSF44" s="8"/>
      <c r="BSG44" s="8"/>
      <c r="BSH44" s="8"/>
      <c r="BSI44" s="8"/>
      <c r="BSJ44" s="8"/>
      <c r="BSK44" s="8"/>
      <c r="BSL44" s="8"/>
      <c r="BSM44" s="8"/>
      <c r="BSN44" s="8"/>
      <c r="BSO44" s="8"/>
      <c r="BSP44" s="8"/>
      <c r="BSQ44" s="8"/>
      <c r="BSR44" s="8"/>
      <c r="BSS44" s="8"/>
      <c r="BST44" s="8"/>
      <c r="BSU44" s="8"/>
      <c r="BSV44" s="8"/>
      <c r="BSW44" s="8"/>
      <c r="BSX44" s="8"/>
      <c r="BSY44" s="8"/>
      <c r="BSZ44" s="8"/>
      <c r="BTA44" s="8"/>
      <c r="BTB44" s="8"/>
      <c r="BTC44" s="8"/>
      <c r="BTD44" s="8"/>
      <c r="BTE44" s="8"/>
      <c r="BTF44" s="8"/>
      <c r="BTG44" s="8"/>
      <c r="BTH44" s="8"/>
      <c r="BTI44" s="8"/>
      <c r="BTJ44" s="8"/>
      <c r="BTK44" s="8"/>
      <c r="BTL44" s="8"/>
      <c r="BTM44" s="8"/>
      <c r="BTN44" s="8"/>
      <c r="BTO44" s="8"/>
      <c r="BTP44" s="8"/>
      <c r="BTQ44" s="8"/>
      <c r="BTR44" s="8"/>
      <c r="BTS44" s="8"/>
      <c r="BTT44" s="8"/>
      <c r="BTU44" s="8"/>
      <c r="BTV44" s="8"/>
      <c r="BTW44" s="8"/>
      <c r="BTX44" s="8"/>
      <c r="BTY44" s="8"/>
      <c r="BTZ44" s="8"/>
    </row>
    <row r="45" spans="1:1898" s="6" customFormat="1" ht="40.15" customHeight="1" x14ac:dyDescent="0.2">
      <c r="A45" s="7">
        <v>37</v>
      </c>
      <c r="B45" s="9">
        <v>64981</v>
      </c>
      <c r="C45" s="26" t="s">
        <v>95</v>
      </c>
      <c r="D45" s="7">
        <v>22</v>
      </c>
      <c r="E45" s="10">
        <f t="shared" si="0"/>
        <v>8.8000000000000007</v>
      </c>
      <c r="F45" s="7">
        <v>15</v>
      </c>
      <c r="G45" s="10">
        <f t="shared" si="1"/>
        <v>6</v>
      </c>
      <c r="H45" s="7">
        <v>40</v>
      </c>
      <c r="I45" s="11"/>
      <c r="J45" s="10">
        <f t="shared" si="2"/>
        <v>16</v>
      </c>
      <c r="K45" s="7">
        <v>20</v>
      </c>
      <c r="L45" s="10">
        <f t="shared" si="3"/>
        <v>12</v>
      </c>
      <c r="M45" s="7">
        <v>20</v>
      </c>
      <c r="N45" s="10">
        <f t="shared" si="4"/>
        <v>12</v>
      </c>
      <c r="O45" s="7">
        <v>20</v>
      </c>
      <c r="P45" s="10">
        <f t="shared" si="5"/>
        <v>12</v>
      </c>
      <c r="Q45" s="10">
        <f t="shared" si="6"/>
        <v>66.8</v>
      </c>
      <c r="R45" s="7">
        <v>0</v>
      </c>
      <c r="S45" s="7">
        <v>0</v>
      </c>
      <c r="T45" s="10">
        <f t="shared" si="7"/>
        <v>0</v>
      </c>
      <c r="U45" s="7">
        <v>0</v>
      </c>
      <c r="V45" s="10">
        <f t="shared" si="8"/>
        <v>66.8</v>
      </c>
      <c r="W45" s="31">
        <v>48580.86</v>
      </c>
      <c r="X45" s="32">
        <f t="shared" si="9"/>
        <v>24290.43</v>
      </c>
      <c r="Y45" s="61"/>
      <c r="Z45" s="61"/>
      <c r="AA45" s="30"/>
      <c r="AB45" s="12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  <c r="BGA45" s="8"/>
      <c r="BGB45" s="8"/>
      <c r="BGC45" s="8"/>
      <c r="BGD45" s="8"/>
      <c r="BGE45" s="8"/>
      <c r="BGF45" s="8"/>
      <c r="BGG45" s="8"/>
      <c r="BGH45" s="8"/>
      <c r="BGI45" s="8"/>
      <c r="BGJ45" s="8"/>
      <c r="BGK45" s="8"/>
      <c r="BGL45" s="8"/>
      <c r="BGM45" s="8"/>
      <c r="BGN45" s="8"/>
      <c r="BGO45" s="8"/>
      <c r="BGP45" s="8"/>
      <c r="BGQ45" s="8"/>
      <c r="BGR45" s="8"/>
      <c r="BGS45" s="8"/>
      <c r="BGT45" s="8"/>
      <c r="BGU45" s="8"/>
      <c r="BGV45" s="8"/>
      <c r="BGW45" s="8"/>
      <c r="BGX45" s="8"/>
      <c r="BGY45" s="8"/>
      <c r="BGZ45" s="8"/>
      <c r="BHA45" s="8"/>
      <c r="BHB45" s="8"/>
      <c r="BHC45" s="8"/>
      <c r="BHD45" s="8"/>
      <c r="BHE45" s="8"/>
      <c r="BHF45" s="8"/>
      <c r="BHG45" s="8"/>
      <c r="BHH45" s="8"/>
      <c r="BHI45" s="8"/>
      <c r="BHJ45" s="8"/>
      <c r="BHK45" s="8"/>
      <c r="BHL45" s="8"/>
      <c r="BHM45" s="8"/>
      <c r="BHN45" s="8"/>
      <c r="BHO45" s="8"/>
      <c r="BHP45" s="8"/>
      <c r="BHQ45" s="8"/>
      <c r="BHR45" s="8"/>
      <c r="BHS45" s="8"/>
      <c r="BHT45" s="8"/>
      <c r="BHU45" s="8"/>
      <c r="BHV45" s="8"/>
      <c r="BHW45" s="8"/>
      <c r="BHX45" s="8"/>
      <c r="BHY45" s="8"/>
      <c r="BHZ45" s="8"/>
      <c r="BIA45" s="8"/>
      <c r="BIB45" s="8"/>
      <c r="BIC45" s="8"/>
      <c r="BID45" s="8"/>
      <c r="BIE45" s="8"/>
      <c r="BIF45" s="8"/>
      <c r="BIG45" s="8"/>
      <c r="BIH45" s="8"/>
      <c r="BII45" s="8"/>
      <c r="BIJ45" s="8"/>
      <c r="BIK45" s="8"/>
      <c r="BIL45" s="8"/>
      <c r="BIM45" s="8"/>
      <c r="BIN45" s="8"/>
      <c r="BIO45" s="8"/>
      <c r="BIP45" s="8"/>
      <c r="BIQ45" s="8"/>
      <c r="BIR45" s="8"/>
      <c r="BIS45" s="8"/>
      <c r="BIT45" s="8"/>
      <c r="BIU45" s="8"/>
      <c r="BIV45" s="8"/>
      <c r="BIW45" s="8"/>
      <c r="BIX45" s="8"/>
      <c r="BIY45" s="8"/>
      <c r="BIZ45" s="8"/>
      <c r="BJA45" s="8"/>
      <c r="BJB45" s="8"/>
      <c r="BJC45" s="8"/>
      <c r="BJD45" s="8"/>
      <c r="BJE45" s="8"/>
      <c r="BJF45" s="8"/>
      <c r="BJG45" s="8"/>
      <c r="BJH45" s="8"/>
      <c r="BJI45" s="8"/>
      <c r="BJJ45" s="8"/>
      <c r="BJK45" s="8"/>
      <c r="BJL45" s="8"/>
      <c r="BJM45" s="8"/>
      <c r="BJN45" s="8"/>
      <c r="BJO45" s="8"/>
      <c r="BJP45" s="8"/>
      <c r="BJQ45" s="8"/>
      <c r="BJR45" s="8"/>
      <c r="BJS45" s="8"/>
      <c r="BJT45" s="8"/>
      <c r="BJU45" s="8"/>
      <c r="BJV45" s="8"/>
      <c r="BJW45" s="8"/>
      <c r="BJX45" s="8"/>
      <c r="BJY45" s="8"/>
      <c r="BJZ45" s="8"/>
      <c r="BKA45" s="8"/>
      <c r="BKB45" s="8"/>
      <c r="BKC45" s="8"/>
      <c r="BKD45" s="8"/>
      <c r="BKE45" s="8"/>
      <c r="BKF45" s="8"/>
      <c r="BKG45" s="8"/>
      <c r="BKH45" s="8"/>
      <c r="BKI45" s="8"/>
      <c r="BKJ45" s="8"/>
      <c r="BKK45" s="8"/>
      <c r="BKL45" s="8"/>
      <c r="BKM45" s="8"/>
      <c r="BKN45" s="8"/>
      <c r="BKO45" s="8"/>
      <c r="BKP45" s="8"/>
      <c r="BKQ45" s="8"/>
      <c r="BKR45" s="8"/>
      <c r="BKS45" s="8"/>
      <c r="BKT45" s="8"/>
      <c r="BKU45" s="8"/>
      <c r="BKV45" s="8"/>
      <c r="BKW45" s="8"/>
      <c r="BKX45" s="8"/>
      <c r="BKY45" s="8"/>
      <c r="BKZ45" s="8"/>
      <c r="BLA45" s="8"/>
      <c r="BLB45" s="8"/>
      <c r="BLC45" s="8"/>
      <c r="BLD45" s="8"/>
      <c r="BLE45" s="8"/>
      <c r="BLF45" s="8"/>
      <c r="BLG45" s="8"/>
      <c r="BLH45" s="8"/>
      <c r="BLI45" s="8"/>
      <c r="BLJ45" s="8"/>
      <c r="BLK45" s="8"/>
      <c r="BLL45" s="8"/>
      <c r="BLM45" s="8"/>
      <c r="BLN45" s="8"/>
      <c r="BLO45" s="8"/>
      <c r="BLP45" s="8"/>
      <c r="BLQ45" s="8"/>
      <c r="BLR45" s="8"/>
      <c r="BLS45" s="8"/>
      <c r="BLT45" s="8"/>
      <c r="BLU45" s="8"/>
      <c r="BLV45" s="8"/>
      <c r="BLW45" s="8"/>
      <c r="BLX45" s="8"/>
      <c r="BLY45" s="8"/>
      <c r="BLZ45" s="8"/>
      <c r="BMA45" s="8"/>
      <c r="BMB45" s="8"/>
      <c r="BMC45" s="8"/>
      <c r="BMD45" s="8"/>
      <c r="BME45" s="8"/>
      <c r="BMF45" s="8"/>
      <c r="BMG45" s="8"/>
      <c r="BMH45" s="8"/>
      <c r="BMI45" s="8"/>
      <c r="BMJ45" s="8"/>
      <c r="BMK45" s="8"/>
      <c r="BML45" s="8"/>
      <c r="BMM45" s="8"/>
      <c r="BMN45" s="8"/>
      <c r="BMO45" s="8"/>
      <c r="BMP45" s="8"/>
      <c r="BMQ45" s="8"/>
      <c r="BMR45" s="8"/>
      <c r="BMS45" s="8"/>
      <c r="BMT45" s="8"/>
      <c r="BMU45" s="8"/>
      <c r="BMV45" s="8"/>
      <c r="BMW45" s="8"/>
      <c r="BMX45" s="8"/>
      <c r="BMY45" s="8"/>
      <c r="BMZ45" s="8"/>
      <c r="BNA45" s="8"/>
      <c r="BNB45" s="8"/>
      <c r="BNC45" s="8"/>
      <c r="BND45" s="8"/>
      <c r="BNE45" s="8"/>
      <c r="BNF45" s="8"/>
      <c r="BNG45" s="8"/>
      <c r="BNH45" s="8"/>
      <c r="BNI45" s="8"/>
      <c r="BNJ45" s="8"/>
      <c r="BNK45" s="8"/>
      <c r="BNL45" s="8"/>
      <c r="BNM45" s="8"/>
      <c r="BNN45" s="8"/>
      <c r="BNO45" s="8"/>
      <c r="BNP45" s="8"/>
      <c r="BNQ45" s="8"/>
      <c r="BNR45" s="8"/>
      <c r="BNS45" s="8"/>
      <c r="BNT45" s="8"/>
      <c r="BNU45" s="8"/>
      <c r="BNV45" s="8"/>
      <c r="BNW45" s="8"/>
      <c r="BNX45" s="8"/>
      <c r="BNY45" s="8"/>
      <c r="BNZ45" s="8"/>
      <c r="BOA45" s="8"/>
      <c r="BOB45" s="8"/>
      <c r="BOC45" s="8"/>
      <c r="BOD45" s="8"/>
      <c r="BOE45" s="8"/>
      <c r="BOF45" s="8"/>
      <c r="BOG45" s="8"/>
      <c r="BOH45" s="8"/>
      <c r="BOI45" s="8"/>
      <c r="BOJ45" s="8"/>
      <c r="BOK45" s="8"/>
      <c r="BOL45" s="8"/>
      <c r="BOM45" s="8"/>
      <c r="BON45" s="8"/>
      <c r="BOO45" s="8"/>
      <c r="BOP45" s="8"/>
      <c r="BOQ45" s="8"/>
      <c r="BOR45" s="8"/>
      <c r="BOS45" s="8"/>
      <c r="BOT45" s="8"/>
      <c r="BOU45" s="8"/>
      <c r="BOV45" s="8"/>
      <c r="BOW45" s="8"/>
      <c r="BOX45" s="8"/>
      <c r="BOY45" s="8"/>
      <c r="BOZ45" s="8"/>
      <c r="BPA45" s="8"/>
      <c r="BPB45" s="8"/>
      <c r="BPC45" s="8"/>
      <c r="BPD45" s="8"/>
      <c r="BPE45" s="8"/>
      <c r="BPF45" s="8"/>
      <c r="BPG45" s="8"/>
      <c r="BPH45" s="8"/>
      <c r="BPI45" s="8"/>
      <c r="BPJ45" s="8"/>
      <c r="BPK45" s="8"/>
      <c r="BPL45" s="8"/>
      <c r="BPM45" s="8"/>
      <c r="BPN45" s="8"/>
      <c r="BPO45" s="8"/>
      <c r="BPP45" s="8"/>
      <c r="BPQ45" s="8"/>
      <c r="BPR45" s="8"/>
      <c r="BPS45" s="8"/>
      <c r="BPT45" s="8"/>
      <c r="BPU45" s="8"/>
      <c r="BPV45" s="8"/>
      <c r="BPW45" s="8"/>
      <c r="BPX45" s="8"/>
      <c r="BPY45" s="8"/>
      <c r="BPZ45" s="8"/>
      <c r="BQA45" s="8"/>
      <c r="BQB45" s="8"/>
      <c r="BQC45" s="8"/>
      <c r="BQD45" s="8"/>
      <c r="BQE45" s="8"/>
      <c r="BQF45" s="8"/>
      <c r="BQG45" s="8"/>
      <c r="BQH45" s="8"/>
      <c r="BQI45" s="8"/>
      <c r="BQJ45" s="8"/>
      <c r="BQK45" s="8"/>
      <c r="BQL45" s="8"/>
      <c r="BQM45" s="8"/>
      <c r="BQN45" s="8"/>
      <c r="BQO45" s="8"/>
      <c r="BQP45" s="8"/>
      <c r="BQQ45" s="8"/>
      <c r="BQR45" s="8"/>
      <c r="BQS45" s="8"/>
      <c r="BQT45" s="8"/>
      <c r="BQU45" s="8"/>
      <c r="BQV45" s="8"/>
      <c r="BQW45" s="8"/>
      <c r="BQX45" s="8"/>
      <c r="BQY45" s="8"/>
      <c r="BQZ45" s="8"/>
      <c r="BRA45" s="8"/>
      <c r="BRB45" s="8"/>
      <c r="BRC45" s="8"/>
      <c r="BRD45" s="8"/>
      <c r="BRE45" s="8"/>
      <c r="BRF45" s="8"/>
      <c r="BRG45" s="8"/>
      <c r="BRH45" s="8"/>
      <c r="BRI45" s="8"/>
      <c r="BRJ45" s="8"/>
      <c r="BRK45" s="8"/>
      <c r="BRL45" s="8"/>
      <c r="BRP45" s="8"/>
      <c r="BRQ45" s="8"/>
      <c r="BRR45" s="8"/>
      <c r="BRS45" s="8"/>
      <c r="BRT45" s="8"/>
      <c r="BRU45" s="8"/>
      <c r="BRV45" s="8"/>
      <c r="BRW45" s="8"/>
      <c r="BRX45" s="8"/>
      <c r="BRY45" s="8"/>
      <c r="BRZ45" s="8"/>
      <c r="BSA45" s="8"/>
      <c r="BSB45" s="8"/>
      <c r="BSC45" s="8"/>
      <c r="BSD45" s="8"/>
      <c r="BSE45" s="8"/>
      <c r="BSF45" s="8"/>
      <c r="BSG45" s="8"/>
      <c r="BSH45" s="8"/>
      <c r="BSI45" s="8"/>
      <c r="BSJ45" s="8"/>
      <c r="BSK45" s="8"/>
      <c r="BSL45" s="8"/>
      <c r="BSM45" s="8"/>
      <c r="BSN45" s="8"/>
      <c r="BSO45" s="8"/>
      <c r="BSP45" s="8"/>
      <c r="BSQ45" s="8"/>
      <c r="BSR45" s="8"/>
      <c r="BSS45" s="8"/>
      <c r="BST45" s="8"/>
      <c r="BSU45" s="8"/>
      <c r="BSV45" s="8"/>
      <c r="BSW45" s="8"/>
      <c r="BSX45" s="8"/>
      <c r="BSY45" s="8"/>
      <c r="BSZ45" s="8"/>
      <c r="BTA45" s="8"/>
      <c r="BTB45" s="8"/>
      <c r="BTC45" s="8"/>
      <c r="BTD45" s="8"/>
      <c r="BTE45" s="8"/>
      <c r="BTF45" s="8"/>
      <c r="BTG45" s="8"/>
      <c r="BTH45" s="8"/>
      <c r="BTI45" s="8"/>
      <c r="BTJ45" s="8"/>
      <c r="BTK45" s="8"/>
      <c r="BTL45" s="8"/>
      <c r="BTM45" s="8"/>
      <c r="BTN45" s="8"/>
      <c r="BTO45" s="8"/>
      <c r="BTP45" s="8"/>
      <c r="BTQ45" s="8"/>
      <c r="BTR45" s="8"/>
      <c r="BTS45" s="8"/>
      <c r="BTT45" s="8"/>
      <c r="BTU45" s="8"/>
      <c r="BTV45" s="8"/>
      <c r="BTW45" s="8"/>
      <c r="BTX45" s="8"/>
      <c r="BTY45" s="8"/>
      <c r="BTZ45" s="8"/>
    </row>
    <row r="46" spans="1:1898" s="6" customFormat="1" ht="57.6" customHeight="1" x14ac:dyDescent="0.2">
      <c r="A46" s="7">
        <v>51</v>
      </c>
      <c r="B46" s="9">
        <v>65202</v>
      </c>
      <c r="C46" s="26" t="s">
        <v>62</v>
      </c>
      <c r="D46" s="7">
        <v>22</v>
      </c>
      <c r="E46" s="10">
        <f t="shared" si="0"/>
        <v>8.8000000000000007</v>
      </c>
      <c r="F46" s="7">
        <v>15</v>
      </c>
      <c r="G46" s="10">
        <f t="shared" si="1"/>
        <v>6</v>
      </c>
      <c r="H46" s="7">
        <v>40</v>
      </c>
      <c r="I46" s="11"/>
      <c r="J46" s="10">
        <f t="shared" si="2"/>
        <v>16</v>
      </c>
      <c r="K46" s="7">
        <v>10</v>
      </c>
      <c r="L46" s="10">
        <f t="shared" si="3"/>
        <v>6</v>
      </c>
      <c r="M46" s="7">
        <v>30</v>
      </c>
      <c r="N46" s="10">
        <f t="shared" si="4"/>
        <v>18</v>
      </c>
      <c r="O46" s="7">
        <v>20</v>
      </c>
      <c r="P46" s="10">
        <f t="shared" si="5"/>
        <v>12</v>
      </c>
      <c r="Q46" s="10">
        <f t="shared" si="6"/>
        <v>66.8</v>
      </c>
      <c r="R46" s="7">
        <v>0</v>
      </c>
      <c r="S46" s="7">
        <v>0</v>
      </c>
      <c r="T46" s="10">
        <f t="shared" si="7"/>
        <v>0</v>
      </c>
      <c r="U46" s="7">
        <v>0</v>
      </c>
      <c r="V46" s="10">
        <f t="shared" si="8"/>
        <v>66.8</v>
      </c>
      <c r="W46" s="33">
        <v>74847.990000000005</v>
      </c>
      <c r="X46" s="32">
        <f t="shared" si="9"/>
        <v>37423.995000000003</v>
      </c>
      <c r="Y46" s="61"/>
      <c r="Z46" s="61"/>
      <c r="AA46" s="30"/>
      <c r="AB46" s="12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</row>
    <row r="47" spans="1:1898" s="6" customFormat="1" ht="33.6" customHeight="1" x14ac:dyDescent="0.2">
      <c r="A47" s="7">
        <v>55</v>
      </c>
      <c r="B47" s="9">
        <v>64705</v>
      </c>
      <c r="C47" s="26" t="s">
        <v>66</v>
      </c>
      <c r="D47" s="7">
        <v>22</v>
      </c>
      <c r="E47" s="10">
        <f t="shared" si="0"/>
        <v>8.8000000000000007</v>
      </c>
      <c r="F47" s="7">
        <v>15</v>
      </c>
      <c r="G47" s="10">
        <f t="shared" si="1"/>
        <v>6</v>
      </c>
      <c r="H47" s="7">
        <v>40</v>
      </c>
      <c r="I47" s="11"/>
      <c r="J47" s="10">
        <f t="shared" si="2"/>
        <v>16</v>
      </c>
      <c r="K47" s="7">
        <v>20</v>
      </c>
      <c r="L47" s="10">
        <f t="shared" si="3"/>
        <v>12</v>
      </c>
      <c r="M47" s="7">
        <v>20</v>
      </c>
      <c r="N47" s="10">
        <f t="shared" si="4"/>
        <v>12</v>
      </c>
      <c r="O47" s="7">
        <v>20</v>
      </c>
      <c r="P47" s="10">
        <f t="shared" si="5"/>
        <v>12</v>
      </c>
      <c r="Q47" s="10">
        <f t="shared" si="6"/>
        <v>66.8</v>
      </c>
      <c r="R47" s="7">
        <v>0</v>
      </c>
      <c r="S47" s="7">
        <v>0</v>
      </c>
      <c r="T47" s="10">
        <f t="shared" si="7"/>
        <v>0</v>
      </c>
      <c r="U47" s="7">
        <v>0</v>
      </c>
      <c r="V47" s="10">
        <f t="shared" si="8"/>
        <v>66.8</v>
      </c>
      <c r="W47" s="33">
        <v>275930</v>
      </c>
      <c r="X47" s="32">
        <f t="shared" si="9"/>
        <v>137965</v>
      </c>
      <c r="Y47" s="61"/>
      <c r="Z47" s="61"/>
      <c r="AA47" s="30"/>
      <c r="AB47" s="12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</row>
    <row r="48" spans="1:1898" s="6" customFormat="1" ht="32.450000000000003" customHeight="1" x14ac:dyDescent="0.2">
      <c r="A48" s="7">
        <v>61</v>
      </c>
      <c r="B48" s="9">
        <v>64756</v>
      </c>
      <c r="C48" s="26" t="s">
        <v>73</v>
      </c>
      <c r="D48" s="7">
        <v>22</v>
      </c>
      <c r="E48" s="10">
        <f t="shared" si="0"/>
        <v>8.8000000000000007</v>
      </c>
      <c r="F48" s="7">
        <v>15</v>
      </c>
      <c r="G48" s="10">
        <f t="shared" si="1"/>
        <v>6</v>
      </c>
      <c r="H48" s="7">
        <v>40</v>
      </c>
      <c r="I48" s="11"/>
      <c r="J48" s="10">
        <f t="shared" si="2"/>
        <v>16</v>
      </c>
      <c r="K48" s="7">
        <v>10</v>
      </c>
      <c r="L48" s="10">
        <f t="shared" si="3"/>
        <v>6</v>
      </c>
      <c r="M48" s="7">
        <v>30</v>
      </c>
      <c r="N48" s="10">
        <f t="shared" si="4"/>
        <v>18</v>
      </c>
      <c r="O48" s="7">
        <v>20</v>
      </c>
      <c r="P48" s="10">
        <f t="shared" si="5"/>
        <v>12</v>
      </c>
      <c r="Q48" s="10">
        <f t="shared" si="6"/>
        <v>66.8</v>
      </c>
      <c r="R48" s="7">
        <v>0</v>
      </c>
      <c r="S48" s="7">
        <v>0</v>
      </c>
      <c r="T48" s="10">
        <f t="shared" si="7"/>
        <v>0</v>
      </c>
      <c r="U48" s="7">
        <v>0</v>
      </c>
      <c r="V48" s="10">
        <f t="shared" si="8"/>
        <v>66.8</v>
      </c>
      <c r="W48" s="33">
        <v>160965.71</v>
      </c>
      <c r="X48" s="32">
        <f t="shared" si="9"/>
        <v>80482.854999999996</v>
      </c>
      <c r="Y48" s="61"/>
      <c r="Z48" s="61"/>
      <c r="AA48" s="30"/>
      <c r="AB48" s="12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  <c r="BGA48" s="8"/>
      <c r="BGB48" s="8"/>
      <c r="BGC48" s="8"/>
      <c r="BGD48" s="8"/>
      <c r="BGE48" s="8"/>
      <c r="BGF48" s="8"/>
      <c r="BGG48" s="8"/>
      <c r="BGH48" s="8"/>
      <c r="BGI48" s="8"/>
      <c r="BGJ48" s="8"/>
      <c r="BGK48" s="8"/>
      <c r="BGL48" s="8"/>
      <c r="BGM48" s="8"/>
      <c r="BGN48" s="8"/>
      <c r="BGO48" s="8"/>
      <c r="BGP48" s="8"/>
      <c r="BGQ48" s="8"/>
      <c r="BGR48" s="8"/>
      <c r="BGS48" s="8"/>
      <c r="BGT48" s="8"/>
      <c r="BGU48" s="8"/>
      <c r="BGV48" s="8"/>
      <c r="BGW48" s="8"/>
      <c r="BGX48" s="8"/>
      <c r="BGY48" s="8"/>
      <c r="BGZ48" s="8"/>
      <c r="BHA48" s="8"/>
      <c r="BHB48" s="8"/>
      <c r="BHC48" s="8"/>
      <c r="BHD48" s="8"/>
      <c r="BHE48" s="8"/>
      <c r="BHF48" s="8"/>
      <c r="BHG48" s="8"/>
      <c r="BHH48" s="8"/>
      <c r="BHI48" s="8"/>
      <c r="BHJ48" s="8"/>
      <c r="BHK48" s="8"/>
      <c r="BHL48" s="8"/>
      <c r="BHM48" s="8"/>
      <c r="BHN48" s="8"/>
      <c r="BHO48" s="8"/>
      <c r="BHP48" s="8"/>
      <c r="BHQ48" s="8"/>
      <c r="BHR48" s="8"/>
      <c r="BHS48" s="8"/>
      <c r="BHT48" s="8"/>
      <c r="BHU48" s="8"/>
      <c r="BHV48" s="8"/>
      <c r="BHW48" s="8"/>
      <c r="BHX48" s="8"/>
      <c r="BHY48" s="8"/>
      <c r="BHZ48" s="8"/>
      <c r="BIA48" s="8"/>
      <c r="BIB48" s="8"/>
      <c r="BIC48" s="8"/>
      <c r="BID48" s="8"/>
      <c r="BIE48" s="8"/>
      <c r="BIF48" s="8"/>
      <c r="BIG48" s="8"/>
      <c r="BIH48" s="8"/>
      <c r="BII48" s="8"/>
      <c r="BIJ48" s="8"/>
      <c r="BIK48" s="8"/>
      <c r="BIL48" s="8"/>
      <c r="BIM48" s="8"/>
      <c r="BIN48" s="8"/>
      <c r="BIO48" s="8"/>
      <c r="BIP48" s="8"/>
      <c r="BIQ48" s="8"/>
      <c r="BIR48" s="8"/>
      <c r="BIS48" s="8"/>
      <c r="BIT48" s="8"/>
      <c r="BIU48" s="8"/>
      <c r="BIV48" s="8"/>
      <c r="BIW48" s="8"/>
      <c r="BIX48" s="8"/>
      <c r="BIY48" s="8"/>
      <c r="BIZ48" s="8"/>
      <c r="BJA48" s="8"/>
      <c r="BJB48" s="8"/>
      <c r="BJC48" s="8"/>
      <c r="BJD48" s="8"/>
      <c r="BJE48" s="8"/>
      <c r="BJF48" s="8"/>
      <c r="BJG48" s="8"/>
      <c r="BJH48" s="8"/>
      <c r="BJI48" s="8"/>
      <c r="BJJ48" s="8"/>
      <c r="BJK48" s="8"/>
      <c r="BJL48" s="8"/>
      <c r="BJM48" s="8"/>
      <c r="BJN48" s="8"/>
      <c r="BJO48" s="8"/>
      <c r="BJP48" s="8"/>
      <c r="BJQ48" s="8"/>
      <c r="BJR48" s="8"/>
      <c r="BJS48" s="8"/>
      <c r="BJT48" s="8"/>
      <c r="BJU48" s="8"/>
      <c r="BJV48" s="8"/>
      <c r="BJW48" s="8"/>
      <c r="BJX48" s="8"/>
      <c r="BJY48" s="8"/>
      <c r="BJZ48" s="8"/>
      <c r="BKA48" s="8"/>
      <c r="BKB48" s="8"/>
      <c r="BKC48" s="8"/>
      <c r="BKD48" s="8"/>
      <c r="BKE48" s="8"/>
      <c r="BKF48" s="8"/>
      <c r="BKG48" s="8"/>
      <c r="BKH48" s="8"/>
      <c r="BKI48" s="8"/>
      <c r="BKJ48" s="8"/>
      <c r="BKK48" s="8"/>
      <c r="BKL48" s="8"/>
      <c r="BKM48" s="8"/>
      <c r="BKN48" s="8"/>
      <c r="BKO48" s="8"/>
      <c r="BKP48" s="8"/>
      <c r="BKQ48" s="8"/>
      <c r="BKR48" s="8"/>
      <c r="BKS48" s="8"/>
      <c r="BKT48" s="8"/>
      <c r="BKU48" s="8"/>
      <c r="BKV48" s="8"/>
      <c r="BKW48" s="8"/>
      <c r="BKX48" s="8"/>
      <c r="BKY48" s="8"/>
      <c r="BKZ48" s="8"/>
      <c r="BLA48" s="8"/>
      <c r="BLB48" s="8"/>
      <c r="BLC48" s="8"/>
      <c r="BLD48" s="8"/>
      <c r="BLE48" s="8"/>
      <c r="BLF48" s="8"/>
      <c r="BLG48" s="8"/>
      <c r="BLH48" s="8"/>
      <c r="BLI48" s="8"/>
      <c r="BLJ48" s="8"/>
      <c r="BLK48" s="8"/>
      <c r="BLL48" s="8"/>
      <c r="BLM48" s="8"/>
      <c r="BLN48" s="8"/>
      <c r="BLO48" s="8"/>
      <c r="BLP48" s="8"/>
      <c r="BLQ48" s="8"/>
      <c r="BLR48" s="8"/>
      <c r="BLS48" s="8"/>
      <c r="BLT48" s="8"/>
      <c r="BLU48" s="8"/>
      <c r="BLV48" s="8"/>
      <c r="BLW48" s="8"/>
      <c r="BLX48" s="8"/>
      <c r="BLY48" s="8"/>
      <c r="BLZ48" s="8"/>
      <c r="BMA48" s="8"/>
      <c r="BMB48" s="8"/>
      <c r="BMC48" s="8"/>
      <c r="BMD48" s="8"/>
      <c r="BME48" s="8"/>
      <c r="BMF48" s="8"/>
      <c r="BMG48" s="8"/>
      <c r="BMH48" s="8"/>
      <c r="BMI48" s="8"/>
      <c r="BMJ48" s="8"/>
      <c r="BMK48" s="8"/>
      <c r="BML48" s="8"/>
      <c r="BMM48" s="8"/>
      <c r="BMN48" s="8"/>
      <c r="BMO48" s="8"/>
      <c r="BMP48" s="8"/>
      <c r="BMQ48" s="8"/>
      <c r="BMR48" s="8"/>
      <c r="BMS48" s="8"/>
      <c r="BMT48" s="8"/>
      <c r="BMU48" s="8"/>
      <c r="BMV48" s="8"/>
      <c r="BMW48" s="8"/>
      <c r="BMX48" s="8"/>
      <c r="BMY48" s="8"/>
      <c r="BMZ48" s="8"/>
      <c r="BNA48" s="8"/>
      <c r="BNB48" s="8"/>
      <c r="BNC48" s="8"/>
      <c r="BND48" s="8"/>
      <c r="BNE48" s="8"/>
      <c r="BNF48" s="8"/>
      <c r="BNG48" s="8"/>
      <c r="BNH48" s="8"/>
      <c r="BNI48" s="8"/>
      <c r="BNJ48" s="8"/>
      <c r="BNK48" s="8"/>
      <c r="BNL48" s="8"/>
      <c r="BNM48" s="8"/>
      <c r="BNN48" s="8"/>
      <c r="BNO48" s="8"/>
      <c r="BNP48" s="8"/>
      <c r="BNQ48" s="8"/>
      <c r="BNR48" s="8"/>
      <c r="BNS48" s="8"/>
      <c r="BNT48" s="8"/>
      <c r="BNU48" s="8"/>
      <c r="BNV48" s="8"/>
      <c r="BNW48" s="8"/>
      <c r="BNX48" s="8"/>
      <c r="BNY48" s="8"/>
      <c r="BNZ48" s="8"/>
      <c r="BOA48" s="8"/>
      <c r="BOB48" s="8"/>
      <c r="BOC48" s="8"/>
      <c r="BOD48" s="8"/>
      <c r="BOE48" s="8"/>
      <c r="BOF48" s="8"/>
      <c r="BOG48" s="8"/>
      <c r="BOH48" s="8"/>
      <c r="BOI48" s="8"/>
      <c r="BOJ48" s="8"/>
      <c r="BOK48" s="8"/>
      <c r="BOL48" s="8"/>
      <c r="BOM48" s="8"/>
      <c r="BON48" s="8"/>
      <c r="BOO48" s="8"/>
      <c r="BOP48" s="8"/>
      <c r="BOQ48" s="8"/>
      <c r="BOR48" s="8"/>
      <c r="BOS48" s="8"/>
      <c r="BOT48" s="8"/>
      <c r="BOU48" s="8"/>
      <c r="BOV48" s="8"/>
      <c r="BOW48" s="8"/>
      <c r="BOX48" s="8"/>
      <c r="BOY48" s="8"/>
      <c r="BOZ48" s="8"/>
      <c r="BPA48" s="8"/>
      <c r="BPB48" s="8"/>
      <c r="BPC48" s="8"/>
      <c r="BPD48" s="8"/>
      <c r="BPE48" s="8"/>
      <c r="BPF48" s="8"/>
      <c r="BPG48" s="8"/>
      <c r="BPH48" s="8"/>
      <c r="BPI48" s="8"/>
      <c r="BPJ48" s="8"/>
      <c r="BPK48" s="8"/>
      <c r="BPL48" s="8"/>
      <c r="BPM48" s="8"/>
      <c r="BPN48" s="8"/>
      <c r="BPO48" s="8"/>
      <c r="BPP48" s="8"/>
      <c r="BPQ48" s="8"/>
      <c r="BPR48" s="8"/>
      <c r="BPS48" s="8"/>
      <c r="BPT48" s="8"/>
      <c r="BPU48" s="8"/>
      <c r="BPV48" s="8"/>
      <c r="BPW48" s="8"/>
      <c r="BPX48" s="8"/>
      <c r="BPY48" s="8"/>
      <c r="BPZ48" s="8"/>
      <c r="BQA48" s="8"/>
      <c r="BQB48" s="8"/>
      <c r="BQC48" s="8"/>
      <c r="BQD48" s="8"/>
      <c r="BQE48" s="8"/>
      <c r="BQF48" s="8"/>
      <c r="BQG48" s="8"/>
      <c r="BQH48" s="8"/>
      <c r="BQI48" s="8"/>
      <c r="BQJ48" s="8"/>
      <c r="BQK48" s="8"/>
      <c r="BQL48" s="8"/>
      <c r="BQM48" s="8"/>
      <c r="BQN48" s="8"/>
      <c r="BQO48" s="8"/>
      <c r="BQP48" s="8"/>
      <c r="BQQ48" s="8"/>
      <c r="BQR48" s="8"/>
      <c r="BQS48" s="8"/>
      <c r="BQT48" s="8"/>
      <c r="BQU48" s="8"/>
      <c r="BQV48" s="8"/>
      <c r="BQW48" s="8"/>
      <c r="BQX48" s="8"/>
      <c r="BQY48" s="8"/>
      <c r="BQZ48" s="8"/>
      <c r="BRA48" s="8"/>
      <c r="BRB48" s="8"/>
      <c r="BRC48" s="8"/>
      <c r="BRD48" s="8"/>
      <c r="BRE48" s="8"/>
      <c r="BRF48" s="8"/>
      <c r="BRG48" s="8"/>
      <c r="BRH48" s="8"/>
      <c r="BRI48" s="8"/>
      <c r="BRJ48" s="8"/>
      <c r="BRK48" s="8"/>
      <c r="BRL48" s="8"/>
      <c r="BRP48" s="8"/>
      <c r="BRQ48" s="8"/>
      <c r="BRR48" s="8"/>
      <c r="BRS48" s="8"/>
      <c r="BRT48" s="8"/>
      <c r="BRU48" s="8"/>
      <c r="BRV48" s="8"/>
      <c r="BRW48" s="8"/>
      <c r="BRX48" s="8"/>
      <c r="BRY48" s="8"/>
      <c r="BRZ48" s="8"/>
      <c r="BSA48" s="8"/>
      <c r="BSB48" s="8"/>
      <c r="BSC48" s="8"/>
      <c r="BSD48" s="8"/>
      <c r="BSE48" s="8"/>
      <c r="BSF48" s="8"/>
      <c r="BSG48" s="8"/>
      <c r="BSH48" s="8"/>
      <c r="BSI48" s="8"/>
      <c r="BSJ48" s="8"/>
      <c r="BSK48" s="8"/>
      <c r="BSL48" s="8"/>
      <c r="BSM48" s="8"/>
      <c r="BSN48" s="8"/>
      <c r="BSO48" s="8"/>
      <c r="BSP48" s="8"/>
      <c r="BSQ48" s="8"/>
      <c r="BSR48" s="8"/>
      <c r="BSS48" s="8"/>
      <c r="BST48" s="8"/>
      <c r="BSU48" s="8"/>
      <c r="BSV48" s="8"/>
      <c r="BSW48" s="8"/>
      <c r="BSX48" s="8"/>
      <c r="BSY48" s="8"/>
      <c r="BSZ48" s="8"/>
      <c r="BTA48" s="8"/>
      <c r="BTB48" s="8"/>
      <c r="BTC48" s="8"/>
      <c r="BTD48" s="8"/>
      <c r="BTE48" s="8"/>
      <c r="BTF48" s="8"/>
      <c r="BTG48" s="8"/>
      <c r="BTH48" s="8"/>
      <c r="BTI48" s="8"/>
      <c r="BTJ48" s="8"/>
      <c r="BTK48" s="8"/>
      <c r="BTL48" s="8"/>
      <c r="BTM48" s="8"/>
      <c r="BTN48" s="8"/>
      <c r="BTO48" s="8"/>
      <c r="BTP48" s="8"/>
      <c r="BTQ48" s="8"/>
      <c r="BTR48" s="8"/>
      <c r="BTS48" s="8"/>
      <c r="BTT48" s="8"/>
      <c r="BTU48" s="8"/>
      <c r="BTV48" s="8"/>
      <c r="BTW48" s="8"/>
      <c r="BTX48" s="8"/>
      <c r="BTY48" s="8"/>
      <c r="BTZ48" s="8"/>
    </row>
    <row r="49" spans="1:1898" s="6" customFormat="1" ht="46.9" customHeight="1" x14ac:dyDescent="0.2">
      <c r="A49" s="7">
        <v>71</v>
      </c>
      <c r="B49" s="9">
        <v>64764</v>
      </c>
      <c r="C49" s="26" t="s">
        <v>83</v>
      </c>
      <c r="D49" s="7">
        <v>22</v>
      </c>
      <c r="E49" s="10">
        <f t="shared" si="0"/>
        <v>8.8000000000000007</v>
      </c>
      <c r="F49" s="7">
        <v>15</v>
      </c>
      <c r="G49" s="10">
        <f t="shared" si="1"/>
        <v>6</v>
      </c>
      <c r="H49" s="7">
        <v>40</v>
      </c>
      <c r="I49" s="11"/>
      <c r="J49" s="10">
        <f t="shared" si="2"/>
        <v>16</v>
      </c>
      <c r="K49" s="7">
        <v>20</v>
      </c>
      <c r="L49" s="10">
        <f t="shared" si="3"/>
        <v>12</v>
      </c>
      <c r="M49" s="7">
        <v>20</v>
      </c>
      <c r="N49" s="10">
        <f t="shared" si="4"/>
        <v>12</v>
      </c>
      <c r="O49" s="7">
        <v>20</v>
      </c>
      <c r="P49" s="10">
        <f t="shared" si="5"/>
        <v>12</v>
      </c>
      <c r="Q49" s="10">
        <f t="shared" si="6"/>
        <v>66.8</v>
      </c>
      <c r="R49" s="7">
        <v>0</v>
      </c>
      <c r="S49" s="7">
        <v>0</v>
      </c>
      <c r="T49" s="10">
        <f t="shared" si="7"/>
        <v>0</v>
      </c>
      <c r="U49" s="7">
        <v>0</v>
      </c>
      <c r="V49" s="10">
        <f t="shared" si="8"/>
        <v>66.8</v>
      </c>
      <c r="W49" s="33">
        <v>114111.66</v>
      </c>
      <c r="X49" s="32">
        <f t="shared" si="9"/>
        <v>57055.83</v>
      </c>
      <c r="Y49" s="61"/>
      <c r="Z49" s="61"/>
      <c r="AA49" s="30"/>
      <c r="AB49" s="12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  <c r="AUE49" s="8"/>
      <c r="AUF49" s="8"/>
      <c r="AUG49" s="8"/>
      <c r="AUH49" s="8"/>
      <c r="AUI49" s="8"/>
      <c r="AUJ49" s="8"/>
      <c r="AUK49" s="8"/>
      <c r="AUL49" s="8"/>
      <c r="AUM49" s="8"/>
      <c r="AUN49" s="8"/>
      <c r="AUO49" s="8"/>
      <c r="AUP49" s="8"/>
      <c r="AUQ49" s="8"/>
      <c r="AUR49" s="8"/>
      <c r="AUS49" s="8"/>
      <c r="AUT49" s="8"/>
      <c r="AUU49" s="8"/>
      <c r="AUV49" s="8"/>
      <c r="AUW49" s="8"/>
      <c r="AUX49" s="8"/>
      <c r="AUY49" s="8"/>
      <c r="AUZ49" s="8"/>
      <c r="AVA49" s="8"/>
      <c r="AVB49" s="8"/>
      <c r="AVC49" s="8"/>
      <c r="AVD49" s="8"/>
      <c r="AVE49" s="8"/>
      <c r="AVF49" s="8"/>
      <c r="AVG49" s="8"/>
      <c r="AVH49" s="8"/>
      <c r="AVI49" s="8"/>
      <c r="AVJ49" s="8"/>
      <c r="AVK49" s="8"/>
      <c r="AVL49" s="8"/>
      <c r="AVM49" s="8"/>
      <c r="AVN49" s="8"/>
      <c r="AVO49" s="8"/>
      <c r="AVP49" s="8"/>
      <c r="AVQ49" s="8"/>
      <c r="AVR49" s="8"/>
      <c r="AVS49" s="8"/>
      <c r="AVT49" s="8"/>
      <c r="AVU49" s="8"/>
      <c r="AVV49" s="8"/>
      <c r="AVW49" s="8"/>
      <c r="AVX49" s="8"/>
      <c r="AVY49" s="8"/>
      <c r="AVZ49" s="8"/>
      <c r="AWA49" s="8"/>
      <c r="AWB49" s="8"/>
      <c r="AWC49" s="8"/>
      <c r="AWD49" s="8"/>
      <c r="AWE49" s="8"/>
      <c r="AWF49" s="8"/>
      <c r="AWG49" s="8"/>
      <c r="AWH49" s="8"/>
      <c r="AWI49" s="8"/>
      <c r="AWJ49" s="8"/>
      <c r="AWK49" s="8"/>
      <c r="AWL49" s="8"/>
      <c r="AWM49" s="8"/>
      <c r="AWN49" s="8"/>
      <c r="AWO49" s="8"/>
      <c r="AWP49" s="8"/>
      <c r="AWQ49" s="8"/>
      <c r="AWR49" s="8"/>
      <c r="AWS49" s="8"/>
      <c r="AWT49" s="8"/>
      <c r="AWU49" s="8"/>
      <c r="AWV49" s="8"/>
      <c r="AWW49" s="8"/>
      <c r="AWX49" s="8"/>
      <c r="AWY49" s="8"/>
      <c r="AWZ49" s="8"/>
      <c r="AXA49" s="8"/>
      <c r="AXB49" s="8"/>
      <c r="AXC49" s="8"/>
      <c r="AXD49" s="8"/>
      <c r="AXE49" s="8"/>
      <c r="AXF49" s="8"/>
      <c r="AXG49" s="8"/>
      <c r="AXH49" s="8"/>
      <c r="AXI49" s="8"/>
      <c r="AXJ49" s="8"/>
      <c r="AXK49" s="8"/>
      <c r="AXL49" s="8"/>
      <c r="AXM49" s="8"/>
      <c r="AXN49" s="8"/>
      <c r="AXO49" s="8"/>
      <c r="AXP49" s="8"/>
      <c r="AXQ49" s="8"/>
      <c r="AXR49" s="8"/>
      <c r="AXS49" s="8"/>
      <c r="AXT49" s="8"/>
      <c r="AXU49" s="8"/>
      <c r="AXV49" s="8"/>
      <c r="AXW49" s="8"/>
      <c r="AXX49" s="8"/>
      <c r="AXY49" s="8"/>
      <c r="AXZ49" s="8"/>
      <c r="AYA49" s="8"/>
      <c r="AYB49" s="8"/>
      <c r="AYC49" s="8"/>
      <c r="AYD49" s="8"/>
      <c r="AYE49" s="8"/>
      <c r="AYF49" s="8"/>
      <c r="AYG49" s="8"/>
      <c r="AYH49" s="8"/>
      <c r="AYI49" s="8"/>
      <c r="AYJ49" s="8"/>
      <c r="AYK49" s="8"/>
      <c r="AYL49" s="8"/>
      <c r="AYM49" s="8"/>
      <c r="AYN49" s="8"/>
      <c r="AYO49" s="8"/>
      <c r="AYP49" s="8"/>
      <c r="AYQ49" s="8"/>
      <c r="AYR49" s="8"/>
      <c r="AYS49" s="8"/>
      <c r="AYT49" s="8"/>
      <c r="AYU49" s="8"/>
      <c r="AYV49" s="8"/>
      <c r="AYW49" s="8"/>
      <c r="AYX49" s="8"/>
      <c r="AYY49" s="8"/>
      <c r="AYZ49" s="8"/>
      <c r="AZA49" s="8"/>
      <c r="AZB49" s="8"/>
      <c r="AZC49" s="8"/>
      <c r="AZD49" s="8"/>
      <c r="AZE49" s="8"/>
      <c r="AZF49" s="8"/>
      <c r="AZG49" s="8"/>
      <c r="AZH49" s="8"/>
      <c r="AZI49" s="8"/>
      <c r="AZJ49" s="8"/>
      <c r="AZK49" s="8"/>
      <c r="AZL49" s="8"/>
      <c r="AZM49" s="8"/>
      <c r="AZN49" s="8"/>
      <c r="AZO49" s="8"/>
      <c r="AZP49" s="8"/>
      <c r="AZQ49" s="8"/>
      <c r="AZR49" s="8"/>
      <c r="AZS49" s="8"/>
      <c r="AZT49" s="8"/>
      <c r="AZU49" s="8"/>
      <c r="AZV49" s="8"/>
      <c r="AZW49" s="8"/>
      <c r="AZX49" s="8"/>
      <c r="AZY49" s="8"/>
      <c r="AZZ49" s="8"/>
      <c r="BAA49" s="8"/>
      <c r="BAB49" s="8"/>
      <c r="BAC49" s="8"/>
      <c r="BAD49" s="8"/>
      <c r="BAE49" s="8"/>
      <c r="BAF49" s="8"/>
      <c r="BAG49" s="8"/>
      <c r="BAH49" s="8"/>
      <c r="BAI49" s="8"/>
      <c r="BAJ49" s="8"/>
      <c r="BAK49" s="8"/>
      <c r="BAL49" s="8"/>
      <c r="BAM49" s="8"/>
      <c r="BAN49" s="8"/>
      <c r="BAO49" s="8"/>
      <c r="BAP49" s="8"/>
      <c r="BAQ49" s="8"/>
      <c r="BAR49" s="8"/>
      <c r="BAS49" s="8"/>
      <c r="BAT49" s="8"/>
      <c r="BAU49" s="8"/>
      <c r="BAV49" s="8"/>
      <c r="BAW49" s="8"/>
      <c r="BAX49" s="8"/>
      <c r="BAY49" s="8"/>
      <c r="BAZ49" s="8"/>
      <c r="BBA49" s="8"/>
      <c r="BBB49" s="8"/>
      <c r="BBC49" s="8"/>
      <c r="BBD49" s="8"/>
      <c r="BBE49" s="8"/>
      <c r="BBF49" s="8"/>
      <c r="BBG49" s="8"/>
      <c r="BBH49" s="8"/>
      <c r="BBI49" s="8"/>
      <c r="BBJ49" s="8"/>
      <c r="BBK49" s="8"/>
      <c r="BBL49" s="8"/>
      <c r="BBM49" s="8"/>
      <c r="BBN49" s="8"/>
      <c r="BBO49" s="8"/>
      <c r="BBP49" s="8"/>
      <c r="BBQ49" s="8"/>
      <c r="BBR49" s="8"/>
      <c r="BBS49" s="8"/>
      <c r="BBT49" s="8"/>
      <c r="BBU49" s="8"/>
      <c r="BBV49" s="8"/>
      <c r="BBW49" s="8"/>
      <c r="BBX49" s="8"/>
      <c r="BBY49" s="8"/>
      <c r="BBZ49" s="8"/>
      <c r="BCA49" s="8"/>
      <c r="BCB49" s="8"/>
      <c r="BCC49" s="8"/>
      <c r="BCD49" s="8"/>
      <c r="BCE49" s="8"/>
      <c r="BCF49" s="8"/>
      <c r="BCG49" s="8"/>
      <c r="BCH49" s="8"/>
      <c r="BCI49" s="8"/>
      <c r="BCJ49" s="8"/>
      <c r="BCK49" s="8"/>
      <c r="BCL49" s="8"/>
      <c r="BCM49" s="8"/>
      <c r="BCN49" s="8"/>
      <c r="BCO49" s="8"/>
      <c r="BCP49" s="8"/>
      <c r="BCQ49" s="8"/>
      <c r="BCR49" s="8"/>
      <c r="BCS49" s="8"/>
      <c r="BCT49" s="8"/>
      <c r="BCU49" s="8"/>
      <c r="BCV49" s="8"/>
      <c r="BCW49" s="8"/>
      <c r="BCX49" s="8"/>
      <c r="BCY49" s="8"/>
      <c r="BCZ49" s="8"/>
      <c r="BDA49" s="8"/>
      <c r="BDB49" s="8"/>
      <c r="BDC49" s="8"/>
      <c r="BDD49" s="8"/>
      <c r="BDE49" s="8"/>
      <c r="BDF49" s="8"/>
      <c r="BDG49" s="8"/>
      <c r="BDH49" s="8"/>
      <c r="BDI49" s="8"/>
      <c r="BDJ49" s="8"/>
      <c r="BDK49" s="8"/>
      <c r="BDL49" s="8"/>
      <c r="BDM49" s="8"/>
      <c r="BDN49" s="8"/>
      <c r="BDO49" s="8"/>
      <c r="BDP49" s="8"/>
      <c r="BDQ49" s="8"/>
      <c r="BDR49" s="8"/>
      <c r="BDS49" s="8"/>
      <c r="BDT49" s="8"/>
      <c r="BDU49" s="8"/>
      <c r="BDV49" s="8"/>
      <c r="BDW49" s="8"/>
      <c r="BDX49" s="8"/>
      <c r="BDY49" s="8"/>
      <c r="BDZ49" s="8"/>
      <c r="BEA49" s="8"/>
      <c r="BEB49" s="8"/>
      <c r="BEC49" s="8"/>
      <c r="BED49" s="8"/>
      <c r="BEE49" s="8"/>
      <c r="BEF49" s="8"/>
      <c r="BEG49" s="8"/>
      <c r="BEH49" s="8"/>
      <c r="BEI49" s="8"/>
      <c r="BEJ49" s="8"/>
      <c r="BEK49" s="8"/>
      <c r="BEL49" s="8"/>
      <c r="BEM49" s="8"/>
      <c r="BEN49" s="8"/>
      <c r="BEO49" s="8"/>
      <c r="BEP49" s="8"/>
      <c r="BEQ49" s="8"/>
      <c r="BER49" s="8"/>
      <c r="BES49" s="8"/>
      <c r="BET49" s="8"/>
      <c r="BEU49" s="8"/>
      <c r="BEV49" s="8"/>
      <c r="BEW49" s="8"/>
      <c r="BEX49" s="8"/>
      <c r="BEY49" s="8"/>
      <c r="BEZ49" s="8"/>
      <c r="BFA49" s="8"/>
      <c r="BFB49" s="8"/>
      <c r="BFC49" s="8"/>
      <c r="BFD49" s="8"/>
      <c r="BFE49" s="8"/>
      <c r="BFF49" s="8"/>
      <c r="BFG49" s="8"/>
      <c r="BFH49" s="8"/>
      <c r="BFI49" s="8"/>
      <c r="BFJ49" s="8"/>
      <c r="BFK49" s="8"/>
      <c r="BFL49" s="8"/>
      <c r="BFM49" s="8"/>
      <c r="BFN49" s="8"/>
      <c r="BFO49" s="8"/>
      <c r="BFP49" s="8"/>
      <c r="BFQ49" s="8"/>
      <c r="BFR49" s="8"/>
      <c r="BFS49" s="8"/>
      <c r="BFT49" s="8"/>
      <c r="BFU49" s="8"/>
      <c r="BFV49" s="8"/>
      <c r="BFW49" s="8"/>
      <c r="BFX49" s="8"/>
      <c r="BFY49" s="8"/>
      <c r="BFZ49" s="8"/>
      <c r="BGA49" s="8"/>
      <c r="BGB49" s="8"/>
      <c r="BGC49" s="8"/>
      <c r="BGD49" s="8"/>
      <c r="BGE49" s="8"/>
      <c r="BGF49" s="8"/>
      <c r="BGG49" s="8"/>
      <c r="BGH49" s="8"/>
      <c r="BGI49" s="8"/>
      <c r="BGJ49" s="8"/>
      <c r="BGK49" s="8"/>
      <c r="BGL49" s="8"/>
      <c r="BGM49" s="8"/>
      <c r="BGN49" s="8"/>
      <c r="BGO49" s="8"/>
      <c r="BGP49" s="8"/>
      <c r="BGQ49" s="8"/>
      <c r="BGR49" s="8"/>
      <c r="BGS49" s="8"/>
      <c r="BGT49" s="8"/>
      <c r="BGU49" s="8"/>
      <c r="BGV49" s="8"/>
      <c r="BGW49" s="8"/>
      <c r="BGX49" s="8"/>
      <c r="BGY49" s="8"/>
      <c r="BGZ49" s="8"/>
      <c r="BHA49" s="8"/>
      <c r="BHB49" s="8"/>
      <c r="BHC49" s="8"/>
      <c r="BHD49" s="8"/>
      <c r="BHE49" s="8"/>
      <c r="BHF49" s="8"/>
      <c r="BHG49" s="8"/>
      <c r="BHH49" s="8"/>
      <c r="BHI49" s="8"/>
      <c r="BHJ49" s="8"/>
      <c r="BHK49" s="8"/>
      <c r="BHL49" s="8"/>
      <c r="BHM49" s="8"/>
      <c r="BHN49" s="8"/>
      <c r="BHO49" s="8"/>
      <c r="BHP49" s="8"/>
      <c r="BHQ49" s="8"/>
      <c r="BHR49" s="8"/>
      <c r="BHS49" s="8"/>
      <c r="BHT49" s="8"/>
      <c r="BHU49" s="8"/>
      <c r="BHV49" s="8"/>
      <c r="BHW49" s="8"/>
      <c r="BHX49" s="8"/>
      <c r="BHY49" s="8"/>
      <c r="BHZ49" s="8"/>
      <c r="BIA49" s="8"/>
      <c r="BIB49" s="8"/>
      <c r="BIC49" s="8"/>
      <c r="BID49" s="8"/>
      <c r="BIE49" s="8"/>
      <c r="BIF49" s="8"/>
      <c r="BIG49" s="8"/>
      <c r="BIH49" s="8"/>
      <c r="BII49" s="8"/>
      <c r="BIJ49" s="8"/>
      <c r="BIK49" s="8"/>
      <c r="BIL49" s="8"/>
      <c r="BIM49" s="8"/>
      <c r="BIN49" s="8"/>
      <c r="BIO49" s="8"/>
      <c r="BIP49" s="8"/>
      <c r="BIQ49" s="8"/>
      <c r="BIR49" s="8"/>
      <c r="BIS49" s="8"/>
      <c r="BIT49" s="8"/>
      <c r="BIU49" s="8"/>
      <c r="BIV49" s="8"/>
      <c r="BIW49" s="8"/>
      <c r="BIX49" s="8"/>
      <c r="BIY49" s="8"/>
      <c r="BIZ49" s="8"/>
      <c r="BJA49" s="8"/>
      <c r="BJB49" s="8"/>
      <c r="BJC49" s="8"/>
      <c r="BJD49" s="8"/>
      <c r="BJE49" s="8"/>
      <c r="BJF49" s="8"/>
      <c r="BJG49" s="8"/>
      <c r="BJH49" s="8"/>
      <c r="BJI49" s="8"/>
      <c r="BJJ49" s="8"/>
      <c r="BJK49" s="8"/>
      <c r="BJL49" s="8"/>
      <c r="BJM49" s="8"/>
      <c r="BJN49" s="8"/>
      <c r="BJO49" s="8"/>
      <c r="BJP49" s="8"/>
      <c r="BJQ49" s="8"/>
      <c r="BJR49" s="8"/>
      <c r="BJS49" s="8"/>
      <c r="BJT49" s="8"/>
      <c r="BJU49" s="8"/>
      <c r="BJV49" s="8"/>
      <c r="BJW49" s="8"/>
      <c r="BJX49" s="8"/>
      <c r="BJY49" s="8"/>
      <c r="BJZ49" s="8"/>
      <c r="BKA49" s="8"/>
      <c r="BKB49" s="8"/>
      <c r="BKC49" s="8"/>
      <c r="BKD49" s="8"/>
      <c r="BKE49" s="8"/>
      <c r="BKF49" s="8"/>
      <c r="BKG49" s="8"/>
      <c r="BKH49" s="8"/>
      <c r="BKI49" s="8"/>
      <c r="BKJ49" s="8"/>
      <c r="BKK49" s="8"/>
      <c r="BKL49" s="8"/>
      <c r="BKM49" s="8"/>
      <c r="BKN49" s="8"/>
      <c r="BKO49" s="8"/>
      <c r="BKP49" s="8"/>
      <c r="BKQ49" s="8"/>
      <c r="BKR49" s="8"/>
      <c r="BKS49" s="8"/>
      <c r="BKT49" s="8"/>
      <c r="BKU49" s="8"/>
      <c r="BKV49" s="8"/>
      <c r="BKW49" s="8"/>
      <c r="BKX49" s="8"/>
      <c r="BKY49" s="8"/>
      <c r="BKZ49" s="8"/>
      <c r="BLA49" s="8"/>
      <c r="BLB49" s="8"/>
      <c r="BLC49" s="8"/>
      <c r="BLD49" s="8"/>
      <c r="BLE49" s="8"/>
      <c r="BLF49" s="8"/>
      <c r="BLG49" s="8"/>
      <c r="BLH49" s="8"/>
      <c r="BLI49" s="8"/>
      <c r="BLJ49" s="8"/>
      <c r="BLK49" s="8"/>
      <c r="BLL49" s="8"/>
      <c r="BLM49" s="8"/>
      <c r="BLN49" s="8"/>
      <c r="BLO49" s="8"/>
      <c r="BLP49" s="8"/>
      <c r="BLQ49" s="8"/>
      <c r="BLR49" s="8"/>
      <c r="BLS49" s="8"/>
      <c r="BLT49" s="8"/>
      <c r="BLU49" s="8"/>
      <c r="BLV49" s="8"/>
      <c r="BLW49" s="8"/>
      <c r="BLX49" s="8"/>
      <c r="BLY49" s="8"/>
      <c r="BLZ49" s="8"/>
      <c r="BMA49" s="8"/>
      <c r="BMB49" s="8"/>
      <c r="BMC49" s="8"/>
      <c r="BMD49" s="8"/>
      <c r="BME49" s="8"/>
      <c r="BMF49" s="8"/>
      <c r="BMG49" s="8"/>
      <c r="BMH49" s="8"/>
      <c r="BMI49" s="8"/>
      <c r="BMJ49" s="8"/>
      <c r="BMK49" s="8"/>
      <c r="BML49" s="8"/>
      <c r="BMM49" s="8"/>
      <c r="BMN49" s="8"/>
      <c r="BMO49" s="8"/>
      <c r="BMP49" s="8"/>
      <c r="BMQ49" s="8"/>
      <c r="BMR49" s="8"/>
      <c r="BMS49" s="8"/>
      <c r="BMT49" s="8"/>
      <c r="BMU49" s="8"/>
      <c r="BMV49" s="8"/>
      <c r="BMW49" s="8"/>
      <c r="BMX49" s="8"/>
      <c r="BMY49" s="8"/>
      <c r="BMZ49" s="8"/>
      <c r="BNA49" s="8"/>
      <c r="BNB49" s="8"/>
      <c r="BNC49" s="8"/>
      <c r="BND49" s="8"/>
      <c r="BNE49" s="8"/>
      <c r="BNF49" s="8"/>
      <c r="BNG49" s="8"/>
      <c r="BNH49" s="8"/>
      <c r="BNI49" s="8"/>
      <c r="BNJ49" s="8"/>
      <c r="BNK49" s="8"/>
      <c r="BNL49" s="8"/>
      <c r="BNM49" s="8"/>
      <c r="BNN49" s="8"/>
      <c r="BNO49" s="8"/>
      <c r="BNP49" s="8"/>
      <c r="BNQ49" s="8"/>
      <c r="BNR49" s="8"/>
      <c r="BNS49" s="8"/>
      <c r="BNT49" s="8"/>
      <c r="BNU49" s="8"/>
      <c r="BNV49" s="8"/>
      <c r="BNW49" s="8"/>
      <c r="BNX49" s="8"/>
      <c r="BNY49" s="8"/>
      <c r="BNZ49" s="8"/>
      <c r="BOA49" s="8"/>
      <c r="BOB49" s="8"/>
      <c r="BOC49" s="8"/>
      <c r="BOD49" s="8"/>
      <c r="BOE49" s="8"/>
      <c r="BOF49" s="8"/>
      <c r="BOG49" s="8"/>
      <c r="BOH49" s="8"/>
      <c r="BOI49" s="8"/>
      <c r="BOJ49" s="8"/>
      <c r="BOK49" s="8"/>
      <c r="BOL49" s="8"/>
      <c r="BOM49" s="8"/>
      <c r="BON49" s="8"/>
      <c r="BOO49" s="8"/>
      <c r="BOP49" s="8"/>
      <c r="BOQ49" s="8"/>
      <c r="BOR49" s="8"/>
      <c r="BOS49" s="8"/>
      <c r="BOT49" s="8"/>
      <c r="BOU49" s="8"/>
      <c r="BOV49" s="8"/>
      <c r="BOW49" s="8"/>
      <c r="BOX49" s="8"/>
      <c r="BOY49" s="8"/>
      <c r="BOZ49" s="8"/>
      <c r="BPA49" s="8"/>
      <c r="BPB49" s="8"/>
      <c r="BPC49" s="8"/>
      <c r="BPD49" s="8"/>
      <c r="BPE49" s="8"/>
      <c r="BPF49" s="8"/>
      <c r="BPG49" s="8"/>
      <c r="BPH49" s="8"/>
      <c r="BPI49" s="8"/>
      <c r="BPJ49" s="8"/>
      <c r="BPK49" s="8"/>
      <c r="BPL49" s="8"/>
      <c r="BPM49" s="8"/>
      <c r="BPN49" s="8"/>
      <c r="BPO49" s="8"/>
      <c r="BPP49" s="8"/>
      <c r="BPQ49" s="8"/>
      <c r="BPR49" s="8"/>
      <c r="BPS49" s="8"/>
      <c r="BPT49" s="8"/>
      <c r="BPU49" s="8"/>
      <c r="BPV49" s="8"/>
      <c r="BPW49" s="8"/>
      <c r="BPX49" s="8"/>
      <c r="BPY49" s="8"/>
      <c r="BPZ49" s="8"/>
      <c r="BQA49" s="8"/>
      <c r="BQB49" s="8"/>
      <c r="BQC49" s="8"/>
      <c r="BQD49" s="8"/>
      <c r="BQE49" s="8"/>
      <c r="BQF49" s="8"/>
      <c r="BQG49" s="8"/>
      <c r="BQH49" s="8"/>
      <c r="BQI49" s="8"/>
      <c r="BQJ49" s="8"/>
      <c r="BQK49" s="8"/>
      <c r="BQL49" s="8"/>
      <c r="BQM49" s="8"/>
      <c r="BQN49" s="8"/>
      <c r="BQO49" s="8"/>
      <c r="BQP49" s="8"/>
      <c r="BQQ49" s="8"/>
      <c r="BQR49" s="8"/>
      <c r="BQS49" s="8"/>
      <c r="BQT49" s="8"/>
      <c r="BQU49" s="8"/>
      <c r="BQV49" s="8"/>
      <c r="BQW49" s="8"/>
      <c r="BQX49" s="8"/>
      <c r="BQY49" s="8"/>
      <c r="BQZ49" s="8"/>
      <c r="BRA49" s="8"/>
      <c r="BRB49" s="8"/>
      <c r="BRC49" s="8"/>
      <c r="BRD49" s="8"/>
      <c r="BRE49" s="8"/>
      <c r="BRF49" s="8"/>
      <c r="BRG49" s="8"/>
      <c r="BRH49" s="8"/>
      <c r="BRI49" s="8"/>
      <c r="BRJ49" s="8"/>
      <c r="BRK49" s="8"/>
      <c r="BRL49" s="8"/>
      <c r="BRP49" s="8"/>
      <c r="BRQ49" s="8"/>
      <c r="BRR49" s="8"/>
      <c r="BRS49" s="8"/>
      <c r="BRT49" s="8"/>
      <c r="BRU49" s="8"/>
      <c r="BRV49" s="8"/>
      <c r="BRW49" s="8"/>
      <c r="BRX49" s="8"/>
      <c r="BRY49" s="8"/>
      <c r="BRZ49" s="8"/>
      <c r="BSA49" s="8"/>
      <c r="BSB49" s="8"/>
      <c r="BSC49" s="8"/>
      <c r="BSD49" s="8"/>
      <c r="BSE49" s="8"/>
      <c r="BSF49" s="8"/>
      <c r="BSG49" s="8"/>
      <c r="BSH49" s="8"/>
      <c r="BSI49" s="8"/>
      <c r="BSJ49" s="8"/>
      <c r="BSK49" s="8"/>
      <c r="BSL49" s="8"/>
      <c r="BSM49" s="8"/>
      <c r="BSN49" s="8"/>
      <c r="BSO49" s="8"/>
      <c r="BSP49" s="8"/>
      <c r="BSQ49" s="8"/>
      <c r="BSR49" s="8"/>
      <c r="BSS49" s="8"/>
      <c r="BST49" s="8"/>
      <c r="BSU49" s="8"/>
      <c r="BSV49" s="8"/>
      <c r="BSW49" s="8"/>
      <c r="BSX49" s="8"/>
      <c r="BSY49" s="8"/>
      <c r="BSZ49" s="8"/>
      <c r="BTA49" s="8"/>
      <c r="BTB49" s="8"/>
      <c r="BTC49" s="8"/>
      <c r="BTD49" s="8"/>
      <c r="BTE49" s="8"/>
      <c r="BTF49" s="8"/>
      <c r="BTG49" s="8"/>
      <c r="BTH49" s="8"/>
      <c r="BTI49" s="8"/>
      <c r="BTJ49" s="8"/>
      <c r="BTK49" s="8"/>
      <c r="BTL49" s="8"/>
      <c r="BTM49" s="8"/>
      <c r="BTN49" s="8"/>
      <c r="BTO49" s="8"/>
      <c r="BTP49" s="8"/>
      <c r="BTQ49" s="8"/>
      <c r="BTR49" s="8"/>
      <c r="BTS49" s="8"/>
      <c r="BTT49" s="8"/>
      <c r="BTU49" s="8"/>
      <c r="BTV49" s="8"/>
      <c r="BTW49" s="8"/>
      <c r="BTX49" s="8"/>
      <c r="BTY49" s="8"/>
      <c r="BTZ49" s="8"/>
    </row>
    <row r="50" spans="1:1898" s="6" customFormat="1" ht="67.150000000000006" customHeight="1" x14ac:dyDescent="0.2">
      <c r="A50" s="7">
        <v>24</v>
      </c>
      <c r="B50" s="9">
        <v>64944</v>
      </c>
      <c r="C50" s="26" t="s">
        <v>38</v>
      </c>
      <c r="D50" s="7">
        <v>15</v>
      </c>
      <c r="E50" s="10">
        <f t="shared" si="0"/>
        <v>6</v>
      </c>
      <c r="F50" s="7">
        <v>15</v>
      </c>
      <c r="G50" s="10">
        <f t="shared" si="1"/>
        <v>6</v>
      </c>
      <c r="H50" s="7">
        <v>40</v>
      </c>
      <c r="I50" s="11"/>
      <c r="J50" s="10">
        <f t="shared" si="2"/>
        <v>16</v>
      </c>
      <c r="K50" s="7">
        <v>20</v>
      </c>
      <c r="L50" s="10">
        <f t="shared" si="3"/>
        <v>12</v>
      </c>
      <c r="M50" s="7">
        <v>20</v>
      </c>
      <c r="N50" s="10">
        <f t="shared" si="4"/>
        <v>12</v>
      </c>
      <c r="O50" s="7">
        <v>20</v>
      </c>
      <c r="P50" s="10">
        <f t="shared" si="5"/>
        <v>12</v>
      </c>
      <c r="Q50" s="10">
        <f t="shared" si="6"/>
        <v>64</v>
      </c>
      <c r="R50" s="7">
        <v>0</v>
      </c>
      <c r="S50" s="7">
        <v>0</v>
      </c>
      <c r="T50" s="10">
        <f t="shared" si="7"/>
        <v>0</v>
      </c>
      <c r="U50" s="7">
        <v>2.5</v>
      </c>
      <c r="V50" s="10">
        <f t="shared" si="8"/>
        <v>66.5</v>
      </c>
      <c r="W50" s="33">
        <v>230469</v>
      </c>
      <c r="X50" s="32">
        <f t="shared" si="9"/>
        <v>115234.5</v>
      </c>
      <c r="Y50" s="61"/>
      <c r="Z50" s="61"/>
      <c r="AA50" s="30"/>
      <c r="AB50" s="12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  <c r="AMJ50" s="8"/>
      <c r="AMK50" s="8"/>
      <c r="AML50" s="8"/>
      <c r="AMM50" s="8"/>
      <c r="AMN50" s="8"/>
      <c r="AMO50" s="8"/>
      <c r="AMP50" s="8"/>
      <c r="AMQ50" s="8"/>
      <c r="AMR50" s="8"/>
      <c r="AMS50" s="8"/>
      <c r="AMT50" s="8"/>
      <c r="AMU50" s="8"/>
      <c r="AMV50" s="8"/>
      <c r="AMW50" s="8"/>
      <c r="AMX50" s="8"/>
      <c r="AMY50" s="8"/>
      <c r="AMZ50" s="8"/>
      <c r="ANA50" s="8"/>
      <c r="ANB50" s="8"/>
      <c r="ANC50" s="8"/>
      <c r="AND50" s="8"/>
      <c r="ANE50" s="8"/>
      <c r="ANF50" s="8"/>
      <c r="ANG50" s="8"/>
      <c r="ANH50" s="8"/>
      <c r="ANI50" s="8"/>
      <c r="ANJ50" s="8"/>
      <c r="ANK50" s="8"/>
      <c r="ANL50" s="8"/>
      <c r="ANM50" s="8"/>
      <c r="ANN50" s="8"/>
      <c r="ANO50" s="8"/>
      <c r="ANP50" s="8"/>
      <c r="ANQ50" s="8"/>
      <c r="ANR50" s="8"/>
      <c r="ANS50" s="8"/>
      <c r="ANT50" s="8"/>
      <c r="ANU50" s="8"/>
      <c r="ANV50" s="8"/>
      <c r="ANW50" s="8"/>
      <c r="ANX50" s="8"/>
      <c r="ANY50" s="8"/>
      <c r="ANZ50" s="8"/>
      <c r="AOA50" s="8"/>
      <c r="AOB50" s="8"/>
      <c r="AOC50" s="8"/>
      <c r="AOD50" s="8"/>
      <c r="AOE50" s="8"/>
      <c r="AOF50" s="8"/>
      <c r="AOG50" s="8"/>
      <c r="AOH50" s="8"/>
      <c r="AOI50" s="8"/>
      <c r="AOJ50" s="8"/>
      <c r="AOK50" s="8"/>
      <c r="AOL50" s="8"/>
      <c r="AOM50" s="8"/>
      <c r="AON50" s="8"/>
      <c r="AOO50" s="8"/>
      <c r="AOP50" s="8"/>
      <c r="AOQ50" s="8"/>
      <c r="AOR50" s="8"/>
      <c r="AOS50" s="8"/>
      <c r="AOT50" s="8"/>
      <c r="AOU50" s="8"/>
      <c r="AOV50" s="8"/>
      <c r="AOW50" s="8"/>
      <c r="AOX50" s="8"/>
      <c r="AOY50" s="8"/>
      <c r="AOZ50" s="8"/>
      <c r="APA50" s="8"/>
      <c r="APB50" s="8"/>
      <c r="APC50" s="8"/>
      <c r="APD50" s="8"/>
      <c r="APE50" s="8"/>
      <c r="APF50" s="8"/>
      <c r="APG50" s="8"/>
      <c r="APH50" s="8"/>
      <c r="API50" s="8"/>
      <c r="APJ50" s="8"/>
      <c r="APK50" s="8"/>
      <c r="APL50" s="8"/>
      <c r="APM50" s="8"/>
      <c r="APN50" s="8"/>
      <c r="APO50" s="8"/>
      <c r="APP50" s="8"/>
      <c r="APQ50" s="8"/>
      <c r="APR50" s="8"/>
      <c r="APS50" s="8"/>
      <c r="APT50" s="8"/>
      <c r="APU50" s="8"/>
      <c r="APV50" s="8"/>
      <c r="APW50" s="8"/>
      <c r="APX50" s="8"/>
      <c r="APY50" s="8"/>
      <c r="APZ50" s="8"/>
      <c r="AQA50" s="8"/>
      <c r="AQB50" s="8"/>
      <c r="AQC50" s="8"/>
      <c r="AQD50" s="8"/>
      <c r="AQE50" s="8"/>
      <c r="AQF50" s="8"/>
      <c r="AQG50" s="8"/>
      <c r="AQH50" s="8"/>
      <c r="AQI50" s="8"/>
      <c r="AQJ50" s="8"/>
      <c r="AQK50" s="8"/>
      <c r="AQL50" s="8"/>
      <c r="AQM50" s="8"/>
      <c r="AQN50" s="8"/>
      <c r="AQO50" s="8"/>
      <c r="AQP50" s="8"/>
      <c r="AQQ50" s="8"/>
      <c r="AQR50" s="8"/>
      <c r="AQS50" s="8"/>
      <c r="AQT50" s="8"/>
      <c r="AQU50" s="8"/>
      <c r="AQV50" s="8"/>
      <c r="AQW50" s="8"/>
      <c r="AQX50" s="8"/>
      <c r="AQY50" s="8"/>
      <c r="AQZ50" s="8"/>
      <c r="ARA50" s="8"/>
      <c r="ARB50" s="8"/>
      <c r="ARC50" s="8"/>
      <c r="ARD50" s="8"/>
      <c r="ARE50" s="8"/>
      <c r="ARF50" s="8"/>
      <c r="ARG50" s="8"/>
      <c r="ARH50" s="8"/>
      <c r="ARI50" s="8"/>
      <c r="ARJ50" s="8"/>
      <c r="ARK50" s="8"/>
      <c r="ARL50" s="8"/>
      <c r="ARM50" s="8"/>
      <c r="ARN50" s="8"/>
      <c r="ARO50" s="8"/>
      <c r="ARP50" s="8"/>
      <c r="ARQ50" s="8"/>
      <c r="ARR50" s="8"/>
      <c r="ARS50" s="8"/>
      <c r="ART50" s="8"/>
      <c r="ARU50" s="8"/>
      <c r="ARV50" s="8"/>
      <c r="ARW50" s="8"/>
      <c r="ARX50" s="8"/>
      <c r="ARY50" s="8"/>
      <c r="ARZ50" s="8"/>
      <c r="ASA50" s="8"/>
      <c r="ASB50" s="8"/>
      <c r="ASC50" s="8"/>
      <c r="ASD50" s="8"/>
      <c r="ASE50" s="8"/>
      <c r="ASF50" s="8"/>
      <c r="ASG50" s="8"/>
      <c r="ASH50" s="8"/>
      <c r="ASI50" s="8"/>
      <c r="ASJ50" s="8"/>
      <c r="ASK50" s="8"/>
      <c r="ASL50" s="8"/>
      <c r="ASM50" s="8"/>
      <c r="ASN50" s="8"/>
      <c r="ASO50" s="8"/>
      <c r="ASP50" s="8"/>
      <c r="ASQ50" s="8"/>
      <c r="ASR50" s="8"/>
      <c r="ASS50" s="8"/>
      <c r="AST50" s="8"/>
      <c r="ASU50" s="8"/>
      <c r="ASV50" s="8"/>
      <c r="ASW50" s="8"/>
      <c r="ASX50" s="8"/>
      <c r="ASY50" s="8"/>
      <c r="ASZ50" s="8"/>
      <c r="ATA50" s="8"/>
      <c r="ATB50" s="8"/>
      <c r="ATC50" s="8"/>
      <c r="ATD50" s="8"/>
      <c r="ATE50" s="8"/>
      <c r="ATF50" s="8"/>
      <c r="ATG50" s="8"/>
      <c r="ATH50" s="8"/>
      <c r="ATI50" s="8"/>
      <c r="ATJ50" s="8"/>
      <c r="ATK50" s="8"/>
      <c r="ATL50" s="8"/>
      <c r="ATM50" s="8"/>
      <c r="ATN50" s="8"/>
      <c r="ATO50" s="8"/>
      <c r="ATP50" s="8"/>
      <c r="ATQ50" s="8"/>
      <c r="ATR50" s="8"/>
      <c r="ATS50" s="8"/>
      <c r="ATT50" s="8"/>
      <c r="ATU50" s="8"/>
      <c r="ATV50" s="8"/>
      <c r="ATW50" s="8"/>
      <c r="ATX50" s="8"/>
      <c r="ATY50" s="8"/>
      <c r="ATZ50" s="8"/>
      <c r="AUA50" s="8"/>
      <c r="AUB50" s="8"/>
      <c r="AUC50" s="8"/>
      <c r="AUD50" s="8"/>
      <c r="AUE50" s="8"/>
      <c r="AUF50" s="8"/>
      <c r="AUG50" s="8"/>
      <c r="AUH50" s="8"/>
      <c r="AUI50" s="8"/>
      <c r="AUJ50" s="8"/>
      <c r="AUK50" s="8"/>
      <c r="AUL50" s="8"/>
      <c r="AUM50" s="8"/>
      <c r="AUN50" s="8"/>
      <c r="AUO50" s="8"/>
      <c r="AUP50" s="8"/>
      <c r="AUQ50" s="8"/>
      <c r="AUR50" s="8"/>
      <c r="AUS50" s="8"/>
      <c r="AUT50" s="8"/>
      <c r="AUU50" s="8"/>
      <c r="AUV50" s="8"/>
      <c r="AUW50" s="8"/>
      <c r="AUX50" s="8"/>
      <c r="AUY50" s="8"/>
      <c r="AUZ50" s="8"/>
      <c r="AVA50" s="8"/>
      <c r="AVB50" s="8"/>
      <c r="AVC50" s="8"/>
      <c r="AVD50" s="8"/>
      <c r="AVE50" s="8"/>
      <c r="AVF50" s="8"/>
      <c r="AVG50" s="8"/>
      <c r="AVH50" s="8"/>
      <c r="AVI50" s="8"/>
      <c r="AVJ50" s="8"/>
      <c r="AVK50" s="8"/>
      <c r="AVL50" s="8"/>
      <c r="AVM50" s="8"/>
      <c r="AVN50" s="8"/>
      <c r="AVO50" s="8"/>
      <c r="AVP50" s="8"/>
      <c r="AVQ50" s="8"/>
      <c r="AVR50" s="8"/>
      <c r="AVS50" s="8"/>
      <c r="AVT50" s="8"/>
      <c r="AVU50" s="8"/>
      <c r="AVV50" s="8"/>
      <c r="AVW50" s="8"/>
      <c r="AVX50" s="8"/>
      <c r="AVY50" s="8"/>
      <c r="AVZ50" s="8"/>
      <c r="AWA50" s="8"/>
      <c r="AWB50" s="8"/>
      <c r="AWC50" s="8"/>
      <c r="AWD50" s="8"/>
      <c r="AWE50" s="8"/>
      <c r="AWF50" s="8"/>
      <c r="AWG50" s="8"/>
      <c r="AWH50" s="8"/>
      <c r="AWI50" s="8"/>
      <c r="AWJ50" s="8"/>
      <c r="AWK50" s="8"/>
      <c r="AWL50" s="8"/>
      <c r="AWM50" s="8"/>
      <c r="AWN50" s="8"/>
      <c r="AWO50" s="8"/>
      <c r="AWP50" s="8"/>
      <c r="AWQ50" s="8"/>
      <c r="AWR50" s="8"/>
      <c r="AWS50" s="8"/>
      <c r="AWT50" s="8"/>
      <c r="AWU50" s="8"/>
      <c r="AWV50" s="8"/>
      <c r="AWW50" s="8"/>
      <c r="AWX50" s="8"/>
      <c r="AWY50" s="8"/>
      <c r="AWZ50" s="8"/>
      <c r="AXA50" s="8"/>
      <c r="AXB50" s="8"/>
      <c r="AXC50" s="8"/>
      <c r="AXD50" s="8"/>
      <c r="AXE50" s="8"/>
      <c r="AXF50" s="8"/>
      <c r="AXG50" s="8"/>
      <c r="AXH50" s="8"/>
      <c r="AXI50" s="8"/>
      <c r="AXJ50" s="8"/>
      <c r="AXK50" s="8"/>
      <c r="AXL50" s="8"/>
      <c r="AXM50" s="8"/>
      <c r="AXN50" s="8"/>
      <c r="AXO50" s="8"/>
      <c r="AXP50" s="8"/>
      <c r="AXQ50" s="8"/>
      <c r="AXR50" s="8"/>
      <c r="AXS50" s="8"/>
      <c r="AXT50" s="8"/>
      <c r="AXU50" s="8"/>
      <c r="AXV50" s="8"/>
      <c r="AXW50" s="8"/>
      <c r="AXX50" s="8"/>
      <c r="AXY50" s="8"/>
      <c r="AXZ50" s="8"/>
      <c r="AYA50" s="8"/>
      <c r="AYB50" s="8"/>
      <c r="AYC50" s="8"/>
      <c r="AYD50" s="8"/>
      <c r="AYE50" s="8"/>
      <c r="AYF50" s="8"/>
      <c r="AYG50" s="8"/>
      <c r="AYH50" s="8"/>
      <c r="AYI50" s="8"/>
      <c r="AYJ50" s="8"/>
      <c r="AYK50" s="8"/>
      <c r="AYL50" s="8"/>
      <c r="AYM50" s="8"/>
      <c r="AYN50" s="8"/>
      <c r="AYO50" s="8"/>
      <c r="AYP50" s="8"/>
      <c r="AYQ50" s="8"/>
      <c r="AYR50" s="8"/>
      <c r="AYS50" s="8"/>
      <c r="AYT50" s="8"/>
      <c r="AYU50" s="8"/>
      <c r="AYV50" s="8"/>
      <c r="AYW50" s="8"/>
      <c r="AYX50" s="8"/>
      <c r="AYY50" s="8"/>
      <c r="AYZ50" s="8"/>
      <c r="AZA50" s="8"/>
      <c r="AZB50" s="8"/>
      <c r="AZC50" s="8"/>
      <c r="AZD50" s="8"/>
      <c r="AZE50" s="8"/>
      <c r="AZF50" s="8"/>
      <c r="AZG50" s="8"/>
      <c r="AZH50" s="8"/>
      <c r="AZI50" s="8"/>
      <c r="AZJ50" s="8"/>
      <c r="AZK50" s="8"/>
      <c r="AZL50" s="8"/>
      <c r="AZM50" s="8"/>
      <c r="AZN50" s="8"/>
      <c r="AZO50" s="8"/>
      <c r="AZP50" s="8"/>
      <c r="AZQ50" s="8"/>
      <c r="AZR50" s="8"/>
      <c r="AZS50" s="8"/>
      <c r="AZT50" s="8"/>
      <c r="AZU50" s="8"/>
      <c r="AZV50" s="8"/>
      <c r="AZW50" s="8"/>
      <c r="AZX50" s="8"/>
      <c r="AZY50" s="8"/>
      <c r="AZZ50" s="8"/>
      <c r="BAA50" s="8"/>
      <c r="BAB50" s="8"/>
      <c r="BAC50" s="8"/>
      <c r="BAD50" s="8"/>
      <c r="BAE50" s="8"/>
      <c r="BAF50" s="8"/>
      <c r="BAG50" s="8"/>
      <c r="BAH50" s="8"/>
      <c r="BAI50" s="8"/>
      <c r="BAJ50" s="8"/>
      <c r="BAK50" s="8"/>
      <c r="BAL50" s="8"/>
      <c r="BAM50" s="8"/>
      <c r="BAN50" s="8"/>
      <c r="BAO50" s="8"/>
      <c r="BAP50" s="8"/>
      <c r="BAQ50" s="8"/>
      <c r="BAR50" s="8"/>
      <c r="BAS50" s="8"/>
      <c r="BAT50" s="8"/>
      <c r="BAU50" s="8"/>
      <c r="BAV50" s="8"/>
      <c r="BAW50" s="8"/>
      <c r="BAX50" s="8"/>
      <c r="BAY50" s="8"/>
      <c r="BAZ50" s="8"/>
      <c r="BBA50" s="8"/>
      <c r="BBB50" s="8"/>
      <c r="BBC50" s="8"/>
      <c r="BBD50" s="8"/>
      <c r="BBE50" s="8"/>
      <c r="BBF50" s="8"/>
      <c r="BBG50" s="8"/>
      <c r="BBH50" s="8"/>
      <c r="BBI50" s="8"/>
      <c r="BBJ50" s="8"/>
      <c r="BBK50" s="8"/>
      <c r="BBL50" s="8"/>
      <c r="BBM50" s="8"/>
      <c r="BBN50" s="8"/>
      <c r="BBO50" s="8"/>
      <c r="BBP50" s="8"/>
      <c r="BBQ50" s="8"/>
      <c r="BBR50" s="8"/>
      <c r="BBS50" s="8"/>
      <c r="BBT50" s="8"/>
      <c r="BBU50" s="8"/>
      <c r="BBV50" s="8"/>
      <c r="BBW50" s="8"/>
      <c r="BBX50" s="8"/>
      <c r="BBY50" s="8"/>
      <c r="BBZ50" s="8"/>
      <c r="BCA50" s="8"/>
      <c r="BCB50" s="8"/>
      <c r="BCC50" s="8"/>
      <c r="BCD50" s="8"/>
      <c r="BCE50" s="8"/>
      <c r="BCF50" s="8"/>
      <c r="BCG50" s="8"/>
      <c r="BCH50" s="8"/>
      <c r="BCI50" s="8"/>
      <c r="BCJ50" s="8"/>
      <c r="BCK50" s="8"/>
      <c r="BCL50" s="8"/>
      <c r="BCM50" s="8"/>
      <c r="BCN50" s="8"/>
      <c r="BCO50" s="8"/>
      <c r="BCP50" s="8"/>
      <c r="BCQ50" s="8"/>
      <c r="BCR50" s="8"/>
      <c r="BCS50" s="8"/>
      <c r="BCT50" s="8"/>
      <c r="BCU50" s="8"/>
      <c r="BCV50" s="8"/>
      <c r="BCW50" s="8"/>
      <c r="BCX50" s="8"/>
      <c r="BCY50" s="8"/>
      <c r="BCZ50" s="8"/>
      <c r="BDA50" s="8"/>
      <c r="BDB50" s="8"/>
      <c r="BDC50" s="8"/>
      <c r="BDD50" s="8"/>
      <c r="BDE50" s="8"/>
      <c r="BDF50" s="8"/>
      <c r="BDG50" s="8"/>
      <c r="BDH50" s="8"/>
      <c r="BDI50" s="8"/>
      <c r="BDJ50" s="8"/>
      <c r="BDK50" s="8"/>
      <c r="BDL50" s="8"/>
      <c r="BDM50" s="8"/>
      <c r="BDN50" s="8"/>
      <c r="BDO50" s="8"/>
      <c r="BDP50" s="8"/>
      <c r="BDQ50" s="8"/>
      <c r="BDR50" s="8"/>
      <c r="BDS50" s="8"/>
      <c r="BDT50" s="8"/>
      <c r="BDU50" s="8"/>
      <c r="BDV50" s="8"/>
      <c r="BDW50" s="8"/>
      <c r="BDX50" s="8"/>
      <c r="BDY50" s="8"/>
      <c r="BDZ50" s="8"/>
      <c r="BEA50" s="8"/>
      <c r="BEB50" s="8"/>
      <c r="BEC50" s="8"/>
      <c r="BED50" s="8"/>
      <c r="BEE50" s="8"/>
      <c r="BEF50" s="8"/>
      <c r="BEG50" s="8"/>
      <c r="BEH50" s="8"/>
      <c r="BEI50" s="8"/>
      <c r="BEJ50" s="8"/>
      <c r="BEK50" s="8"/>
      <c r="BEL50" s="8"/>
      <c r="BEM50" s="8"/>
      <c r="BEN50" s="8"/>
      <c r="BEO50" s="8"/>
      <c r="BEP50" s="8"/>
      <c r="BEQ50" s="8"/>
      <c r="BER50" s="8"/>
      <c r="BES50" s="8"/>
      <c r="BET50" s="8"/>
      <c r="BEU50" s="8"/>
      <c r="BEV50" s="8"/>
      <c r="BEW50" s="8"/>
      <c r="BEX50" s="8"/>
      <c r="BEY50" s="8"/>
      <c r="BEZ50" s="8"/>
      <c r="BFA50" s="8"/>
      <c r="BFB50" s="8"/>
      <c r="BFC50" s="8"/>
      <c r="BFD50" s="8"/>
      <c r="BFE50" s="8"/>
      <c r="BFF50" s="8"/>
      <c r="BFG50" s="8"/>
      <c r="BFH50" s="8"/>
      <c r="BFI50" s="8"/>
      <c r="BFJ50" s="8"/>
      <c r="BFK50" s="8"/>
      <c r="BFL50" s="8"/>
      <c r="BFM50" s="8"/>
      <c r="BFN50" s="8"/>
      <c r="BFO50" s="8"/>
      <c r="BFP50" s="8"/>
      <c r="BFQ50" s="8"/>
      <c r="BFR50" s="8"/>
      <c r="BFS50" s="8"/>
      <c r="BFT50" s="8"/>
      <c r="BFU50" s="8"/>
      <c r="BFV50" s="8"/>
      <c r="BFW50" s="8"/>
      <c r="BFX50" s="8"/>
      <c r="BFY50" s="8"/>
      <c r="BFZ50" s="8"/>
      <c r="BGA50" s="8"/>
      <c r="BGB50" s="8"/>
      <c r="BGC50" s="8"/>
      <c r="BGD50" s="8"/>
      <c r="BGE50" s="8"/>
      <c r="BGF50" s="8"/>
      <c r="BGG50" s="8"/>
      <c r="BGH50" s="8"/>
      <c r="BGI50" s="8"/>
      <c r="BGJ50" s="8"/>
      <c r="BGK50" s="8"/>
      <c r="BGL50" s="8"/>
      <c r="BGM50" s="8"/>
      <c r="BGN50" s="8"/>
      <c r="BGO50" s="8"/>
      <c r="BGP50" s="8"/>
      <c r="BGQ50" s="8"/>
      <c r="BGR50" s="8"/>
      <c r="BGS50" s="8"/>
      <c r="BGT50" s="8"/>
      <c r="BGU50" s="8"/>
      <c r="BGV50" s="8"/>
      <c r="BGW50" s="8"/>
      <c r="BGX50" s="8"/>
      <c r="BGY50" s="8"/>
      <c r="BGZ50" s="8"/>
      <c r="BHA50" s="8"/>
      <c r="BHB50" s="8"/>
      <c r="BHC50" s="8"/>
      <c r="BHD50" s="8"/>
      <c r="BHE50" s="8"/>
      <c r="BHF50" s="8"/>
      <c r="BHG50" s="8"/>
      <c r="BHH50" s="8"/>
      <c r="BHI50" s="8"/>
      <c r="BHJ50" s="8"/>
      <c r="BHK50" s="8"/>
      <c r="BHL50" s="8"/>
      <c r="BHM50" s="8"/>
      <c r="BHN50" s="8"/>
      <c r="BHO50" s="8"/>
      <c r="BHP50" s="8"/>
      <c r="BHQ50" s="8"/>
      <c r="BHR50" s="8"/>
      <c r="BHS50" s="8"/>
      <c r="BHT50" s="8"/>
      <c r="BHU50" s="8"/>
      <c r="BHV50" s="8"/>
      <c r="BHW50" s="8"/>
      <c r="BHX50" s="8"/>
      <c r="BHY50" s="8"/>
      <c r="BHZ50" s="8"/>
      <c r="BIA50" s="8"/>
      <c r="BIB50" s="8"/>
      <c r="BIC50" s="8"/>
      <c r="BID50" s="8"/>
      <c r="BIE50" s="8"/>
      <c r="BIF50" s="8"/>
      <c r="BIG50" s="8"/>
      <c r="BIH50" s="8"/>
      <c r="BII50" s="8"/>
      <c r="BIJ50" s="8"/>
      <c r="BIK50" s="8"/>
      <c r="BIL50" s="8"/>
      <c r="BIM50" s="8"/>
      <c r="BIN50" s="8"/>
      <c r="BIO50" s="8"/>
      <c r="BIP50" s="8"/>
      <c r="BIQ50" s="8"/>
      <c r="BIR50" s="8"/>
      <c r="BIS50" s="8"/>
      <c r="BIT50" s="8"/>
      <c r="BIU50" s="8"/>
      <c r="BIV50" s="8"/>
      <c r="BIW50" s="8"/>
      <c r="BIX50" s="8"/>
      <c r="BIY50" s="8"/>
      <c r="BIZ50" s="8"/>
      <c r="BJA50" s="8"/>
      <c r="BJB50" s="8"/>
      <c r="BJC50" s="8"/>
      <c r="BJD50" s="8"/>
      <c r="BJE50" s="8"/>
      <c r="BJF50" s="8"/>
      <c r="BJG50" s="8"/>
      <c r="BJH50" s="8"/>
      <c r="BJI50" s="8"/>
      <c r="BJJ50" s="8"/>
      <c r="BJK50" s="8"/>
      <c r="BJL50" s="8"/>
      <c r="BJM50" s="8"/>
      <c r="BJN50" s="8"/>
      <c r="BJO50" s="8"/>
      <c r="BJP50" s="8"/>
      <c r="BJQ50" s="8"/>
      <c r="BJR50" s="8"/>
      <c r="BJS50" s="8"/>
      <c r="BJT50" s="8"/>
      <c r="BJU50" s="8"/>
      <c r="BJV50" s="8"/>
      <c r="BJW50" s="8"/>
      <c r="BJX50" s="8"/>
      <c r="BJY50" s="8"/>
      <c r="BJZ50" s="8"/>
      <c r="BKA50" s="8"/>
      <c r="BKB50" s="8"/>
      <c r="BKC50" s="8"/>
      <c r="BKD50" s="8"/>
      <c r="BKE50" s="8"/>
      <c r="BKF50" s="8"/>
      <c r="BKG50" s="8"/>
      <c r="BKH50" s="8"/>
      <c r="BKI50" s="8"/>
      <c r="BKJ50" s="8"/>
      <c r="BKK50" s="8"/>
      <c r="BKL50" s="8"/>
      <c r="BKM50" s="8"/>
      <c r="BKN50" s="8"/>
      <c r="BKO50" s="8"/>
      <c r="BKP50" s="8"/>
      <c r="BKQ50" s="8"/>
      <c r="BKR50" s="8"/>
      <c r="BKS50" s="8"/>
      <c r="BKT50" s="8"/>
      <c r="BKU50" s="8"/>
      <c r="BKV50" s="8"/>
      <c r="BKW50" s="8"/>
      <c r="BKX50" s="8"/>
      <c r="BKY50" s="8"/>
      <c r="BKZ50" s="8"/>
      <c r="BLA50" s="8"/>
      <c r="BLB50" s="8"/>
      <c r="BLC50" s="8"/>
      <c r="BLD50" s="8"/>
      <c r="BLE50" s="8"/>
      <c r="BLF50" s="8"/>
      <c r="BLG50" s="8"/>
      <c r="BLH50" s="8"/>
      <c r="BLI50" s="8"/>
      <c r="BLJ50" s="8"/>
      <c r="BLK50" s="8"/>
      <c r="BLL50" s="8"/>
      <c r="BLM50" s="8"/>
      <c r="BLN50" s="8"/>
      <c r="BLO50" s="8"/>
      <c r="BLP50" s="8"/>
      <c r="BLQ50" s="8"/>
      <c r="BLR50" s="8"/>
      <c r="BLS50" s="8"/>
      <c r="BLT50" s="8"/>
      <c r="BLU50" s="8"/>
      <c r="BLV50" s="8"/>
      <c r="BLW50" s="8"/>
      <c r="BLX50" s="8"/>
      <c r="BLY50" s="8"/>
      <c r="BLZ50" s="8"/>
      <c r="BMA50" s="8"/>
      <c r="BMB50" s="8"/>
      <c r="BMC50" s="8"/>
      <c r="BMD50" s="8"/>
      <c r="BME50" s="8"/>
      <c r="BMF50" s="8"/>
      <c r="BMG50" s="8"/>
      <c r="BMH50" s="8"/>
      <c r="BMI50" s="8"/>
      <c r="BMJ50" s="8"/>
      <c r="BMK50" s="8"/>
      <c r="BML50" s="8"/>
      <c r="BMM50" s="8"/>
      <c r="BMN50" s="8"/>
      <c r="BMO50" s="8"/>
      <c r="BMP50" s="8"/>
      <c r="BMQ50" s="8"/>
      <c r="BMR50" s="8"/>
      <c r="BMS50" s="8"/>
      <c r="BMT50" s="8"/>
      <c r="BMU50" s="8"/>
      <c r="BMV50" s="8"/>
      <c r="BMW50" s="8"/>
      <c r="BMX50" s="8"/>
      <c r="BMY50" s="8"/>
      <c r="BMZ50" s="8"/>
      <c r="BNA50" s="8"/>
      <c r="BNB50" s="8"/>
      <c r="BNC50" s="8"/>
      <c r="BND50" s="8"/>
      <c r="BNE50" s="8"/>
      <c r="BNF50" s="8"/>
      <c r="BNG50" s="8"/>
      <c r="BNH50" s="8"/>
      <c r="BNI50" s="8"/>
      <c r="BNJ50" s="8"/>
      <c r="BNK50" s="8"/>
      <c r="BNL50" s="8"/>
      <c r="BNM50" s="8"/>
      <c r="BNN50" s="8"/>
      <c r="BNO50" s="8"/>
      <c r="BNP50" s="8"/>
      <c r="BNQ50" s="8"/>
      <c r="BNR50" s="8"/>
      <c r="BNS50" s="8"/>
      <c r="BNT50" s="8"/>
      <c r="BNU50" s="8"/>
      <c r="BNV50" s="8"/>
      <c r="BNW50" s="8"/>
      <c r="BNX50" s="8"/>
      <c r="BNY50" s="8"/>
      <c r="BNZ50" s="8"/>
      <c r="BOA50" s="8"/>
      <c r="BOB50" s="8"/>
      <c r="BOC50" s="8"/>
      <c r="BOD50" s="8"/>
      <c r="BOE50" s="8"/>
      <c r="BOF50" s="8"/>
      <c r="BOG50" s="8"/>
      <c r="BOH50" s="8"/>
      <c r="BOI50" s="8"/>
      <c r="BOJ50" s="8"/>
      <c r="BOK50" s="8"/>
      <c r="BOL50" s="8"/>
      <c r="BOM50" s="8"/>
      <c r="BON50" s="8"/>
      <c r="BOO50" s="8"/>
      <c r="BOP50" s="8"/>
      <c r="BOQ50" s="8"/>
      <c r="BOR50" s="8"/>
      <c r="BOS50" s="8"/>
      <c r="BOT50" s="8"/>
      <c r="BOU50" s="8"/>
      <c r="BOV50" s="8"/>
      <c r="BOW50" s="8"/>
      <c r="BOX50" s="8"/>
      <c r="BOY50" s="8"/>
      <c r="BOZ50" s="8"/>
      <c r="BPA50" s="8"/>
      <c r="BPB50" s="8"/>
      <c r="BPC50" s="8"/>
      <c r="BPD50" s="8"/>
      <c r="BPE50" s="8"/>
      <c r="BPF50" s="8"/>
      <c r="BPG50" s="8"/>
      <c r="BPH50" s="8"/>
      <c r="BPI50" s="8"/>
      <c r="BPJ50" s="8"/>
      <c r="BPK50" s="8"/>
      <c r="BPL50" s="8"/>
      <c r="BPM50" s="8"/>
      <c r="BPN50" s="8"/>
      <c r="BPO50" s="8"/>
      <c r="BPP50" s="8"/>
      <c r="BPQ50" s="8"/>
      <c r="BPR50" s="8"/>
      <c r="BPS50" s="8"/>
      <c r="BPT50" s="8"/>
      <c r="BPU50" s="8"/>
      <c r="BPV50" s="8"/>
      <c r="BPW50" s="8"/>
      <c r="BPX50" s="8"/>
      <c r="BPY50" s="8"/>
      <c r="BPZ50" s="8"/>
      <c r="BQA50" s="8"/>
      <c r="BQB50" s="8"/>
      <c r="BQC50" s="8"/>
      <c r="BQD50" s="8"/>
      <c r="BQE50" s="8"/>
      <c r="BQF50" s="8"/>
      <c r="BQG50" s="8"/>
      <c r="BQH50" s="8"/>
      <c r="BQI50" s="8"/>
      <c r="BQJ50" s="8"/>
      <c r="BQK50" s="8"/>
      <c r="BQL50" s="8"/>
      <c r="BQM50" s="8"/>
      <c r="BQN50" s="8"/>
      <c r="BQO50" s="8"/>
      <c r="BQP50" s="8"/>
      <c r="BQQ50" s="8"/>
      <c r="BQR50" s="8"/>
      <c r="BQS50" s="8"/>
      <c r="BQT50" s="8"/>
      <c r="BQU50" s="8"/>
      <c r="BQV50" s="8"/>
      <c r="BQW50" s="8"/>
      <c r="BQX50" s="8"/>
      <c r="BQY50" s="8"/>
      <c r="BQZ50" s="8"/>
      <c r="BRA50" s="8"/>
      <c r="BRB50" s="8"/>
      <c r="BRC50" s="8"/>
      <c r="BRD50" s="8"/>
      <c r="BRE50" s="8"/>
      <c r="BRF50" s="8"/>
      <c r="BRG50" s="8"/>
      <c r="BRH50" s="8"/>
      <c r="BRI50" s="8"/>
      <c r="BRJ50" s="8"/>
      <c r="BRK50" s="8"/>
      <c r="BRL50" s="8"/>
      <c r="BRP50" s="8"/>
      <c r="BRQ50" s="8"/>
      <c r="BRR50" s="8"/>
      <c r="BRS50" s="8"/>
      <c r="BRT50" s="8"/>
      <c r="BRU50" s="8"/>
      <c r="BRV50" s="8"/>
      <c r="BRW50" s="8"/>
      <c r="BRX50" s="8"/>
      <c r="BRY50" s="8"/>
      <c r="BRZ50" s="8"/>
      <c r="BSA50" s="8"/>
      <c r="BSB50" s="8"/>
      <c r="BSC50" s="8"/>
      <c r="BSD50" s="8"/>
      <c r="BSE50" s="8"/>
      <c r="BSF50" s="8"/>
      <c r="BSG50" s="8"/>
      <c r="BSH50" s="8"/>
      <c r="BSI50" s="8"/>
      <c r="BSJ50" s="8"/>
      <c r="BSK50" s="8"/>
      <c r="BSL50" s="8"/>
      <c r="BSM50" s="8"/>
      <c r="BSN50" s="8"/>
      <c r="BSO50" s="8"/>
      <c r="BSP50" s="8"/>
      <c r="BSQ50" s="8"/>
      <c r="BSR50" s="8"/>
      <c r="BSS50" s="8"/>
      <c r="BST50" s="8"/>
      <c r="BSU50" s="8"/>
      <c r="BSV50" s="8"/>
      <c r="BSW50" s="8"/>
      <c r="BSX50" s="8"/>
      <c r="BSY50" s="8"/>
      <c r="BSZ50" s="8"/>
      <c r="BTA50" s="8"/>
      <c r="BTB50" s="8"/>
      <c r="BTC50" s="8"/>
      <c r="BTD50" s="8"/>
      <c r="BTE50" s="8"/>
      <c r="BTF50" s="8"/>
      <c r="BTG50" s="8"/>
      <c r="BTH50" s="8"/>
      <c r="BTI50" s="8"/>
      <c r="BTJ50" s="8"/>
      <c r="BTK50" s="8"/>
      <c r="BTL50" s="8"/>
      <c r="BTM50" s="8"/>
      <c r="BTN50" s="8"/>
      <c r="BTO50" s="8"/>
      <c r="BTP50" s="8"/>
      <c r="BTQ50" s="8"/>
      <c r="BTR50" s="8"/>
      <c r="BTS50" s="8"/>
      <c r="BTT50" s="8"/>
      <c r="BTU50" s="8"/>
      <c r="BTV50" s="8"/>
      <c r="BTW50" s="8"/>
      <c r="BTX50" s="8"/>
      <c r="BTY50" s="8"/>
      <c r="BTZ50" s="8"/>
    </row>
    <row r="51" spans="1:1898" s="6" customFormat="1" ht="49.9" customHeight="1" x14ac:dyDescent="0.2">
      <c r="A51" s="7">
        <v>75</v>
      </c>
      <c r="B51" s="9">
        <v>64890</v>
      </c>
      <c r="C51" s="26" t="s">
        <v>87</v>
      </c>
      <c r="D51" s="7">
        <v>15</v>
      </c>
      <c r="E51" s="10">
        <f t="shared" si="0"/>
        <v>6</v>
      </c>
      <c r="F51" s="7">
        <v>15</v>
      </c>
      <c r="G51" s="10">
        <f t="shared" si="1"/>
        <v>6</v>
      </c>
      <c r="H51" s="7">
        <v>30</v>
      </c>
      <c r="I51" s="11"/>
      <c r="J51" s="10">
        <f t="shared" si="2"/>
        <v>12</v>
      </c>
      <c r="K51" s="7">
        <v>20</v>
      </c>
      <c r="L51" s="10">
        <f t="shared" si="3"/>
        <v>12</v>
      </c>
      <c r="M51" s="7">
        <v>30</v>
      </c>
      <c r="N51" s="10">
        <f t="shared" si="4"/>
        <v>18</v>
      </c>
      <c r="O51" s="7">
        <v>20</v>
      </c>
      <c r="P51" s="10">
        <f t="shared" si="5"/>
        <v>12</v>
      </c>
      <c r="Q51" s="10">
        <f t="shared" si="6"/>
        <v>66</v>
      </c>
      <c r="R51" s="7">
        <v>0</v>
      </c>
      <c r="S51" s="7">
        <v>0</v>
      </c>
      <c r="T51" s="10">
        <f t="shared" si="7"/>
        <v>0</v>
      </c>
      <c r="U51" s="7">
        <v>0</v>
      </c>
      <c r="V51" s="10">
        <f t="shared" si="8"/>
        <v>66</v>
      </c>
      <c r="W51" s="33">
        <v>227131.87</v>
      </c>
      <c r="X51" s="32">
        <f t="shared" si="9"/>
        <v>113565.935</v>
      </c>
      <c r="Y51" s="61"/>
      <c r="Z51" s="61"/>
      <c r="AA51" s="30"/>
      <c r="AB51" s="12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  <c r="AUE51" s="8"/>
      <c r="AUF51" s="8"/>
      <c r="AUG51" s="8"/>
      <c r="AUH51" s="8"/>
      <c r="AUI51" s="8"/>
      <c r="AUJ51" s="8"/>
      <c r="AUK51" s="8"/>
      <c r="AUL51" s="8"/>
      <c r="AUM51" s="8"/>
      <c r="AUN51" s="8"/>
      <c r="AUO51" s="8"/>
      <c r="AUP51" s="8"/>
      <c r="AUQ51" s="8"/>
      <c r="AUR51" s="8"/>
      <c r="AUS51" s="8"/>
      <c r="AUT51" s="8"/>
      <c r="AUU51" s="8"/>
      <c r="AUV51" s="8"/>
      <c r="AUW51" s="8"/>
      <c r="AUX51" s="8"/>
      <c r="AUY51" s="8"/>
      <c r="AUZ51" s="8"/>
      <c r="AVA51" s="8"/>
      <c r="AVB51" s="8"/>
      <c r="AVC51" s="8"/>
      <c r="AVD51" s="8"/>
      <c r="AVE51" s="8"/>
      <c r="AVF51" s="8"/>
      <c r="AVG51" s="8"/>
      <c r="AVH51" s="8"/>
      <c r="AVI51" s="8"/>
      <c r="AVJ51" s="8"/>
      <c r="AVK51" s="8"/>
      <c r="AVL51" s="8"/>
      <c r="AVM51" s="8"/>
      <c r="AVN51" s="8"/>
      <c r="AVO51" s="8"/>
      <c r="AVP51" s="8"/>
      <c r="AVQ51" s="8"/>
      <c r="AVR51" s="8"/>
      <c r="AVS51" s="8"/>
      <c r="AVT51" s="8"/>
      <c r="AVU51" s="8"/>
      <c r="AVV51" s="8"/>
      <c r="AVW51" s="8"/>
      <c r="AVX51" s="8"/>
      <c r="AVY51" s="8"/>
      <c r="AVZ51" s="8"/>
      <c r="AWA51" s="8"/>
      <c r="AWB51" s="8"/>
      <c r="AWC51" s="8"/>
      <c r="AWD51" s="8"/>
      <c r="AWE51" s="8"/>
      <c r="AWF51" s="8"/>
      <c r="AWG51" s="8"/>
      <c r="AWH51" s="8"/>
      <c r="AWI51" s="8"/>
      <c r="AWJ51" s="8"/>
      <c r="AWK51" s="8"/>
      <c r="AWL51" s="8"/>
      <c r="AWM51" s="8"/>
      <c r="AWN51" s="8"/>
      <c r="AWO51" s="8"/>
      <c r="AWP51" s="8"/>
      <c r="AWQ51" s="8"/>
      <c r="AWR51" s="8"/>
      <c r="AWS51" s="8"/>
      <c r="AWT51" s="8"/>
      <c r="AWU51" s="8"/>
      <c r="AWV51" s="8"/>
      <c r="AWW51" s="8"/>
      <c r="AWX51" s="8"/>
      <c r="AWY51" s="8"/>
      <c r="AWZ51" s="8"/>
      <c r="AXA51" s="8"/>
      <c r="AXB51" s="8"/>
      <c r="AXC51" s="8"/>
      <c r="AXD51" s="8"/>
      <c r="AXE51" s="8"/>
      <c r="AXF51" s="8"/>
      <c r="AXG51" s="8"/>
      <c r="AXH51" s="8"/>
      <c r="AXI51" s="8"/>
      <c r="AXJ51" s="8"/>
      <c r="AXK51" s="8"/>
      <c r="AXL51" s="8"/>
      <c r="AXM51" s="8"/>
      <c r="AXN51" s="8"/>
      <c r="AXO51" s="8"/>
      <c r="AXP51" s="8"/>
      <c r="AXQ51" s="8"/>
      <c r="AXR51" s="8"/>
      <c r="AXS51" s="8"/>
      <c r="AXT51" s="8"/>
      <c r="AXU51" s="8"/>
      <c r="AXV51" s="8"/>
      <c r="AXW51" s="8"/>
      <c r="AXX51" s="8"/>
      <c r="AXY51" s="8"/>
      <c r="AXZ51" s="8"/>
      <c r="AYA51" s="8"/>
      <c r="AYB51" s="8"/>
      <c r="AYC51" s="8"/>
      <c r="AYD51" s="8"/>
      <c r="AYE51" s="8"/>
      <c r="AYF51" s="8"/>
      <c r="AYG51" s="8"/>
      <c r="AYH51" s="8"/>
      <c r="AYI51" s="8"/>
      <c r="AYJ51" s="8"/>
      <c r="AYK51" s="8"/>
      <c r="AYL51" s="8"/>
      <c r="AYM51" s="8"/>
      <c r="AYN51" s="8"/>
      <c r="AYO51" s="8"/>
      <c r="AYP51" s="8"/>
      <c r="AYQ51" s="8"/>
      <c r="AYR51" s="8"/>
      <c r="AYS51" s="8"/>
      <c r="AYT51" s="8"/>
      <c r="AYU51" s="8"/>
      <c r="AYV51" s="8"/>
      <c r="AYW51" s="8"/>
      <c r="AYX51" s="8"/>
      <c r="AYY51" s="8"/>
      <c r="AYZ51" s="8"/>
      <c r="AZA51" s="8"/>
      <c r="AZB51" s="8"/>
      <c r="AZC51" s="8"/>
      <c r="AZD51" s="8"/>
      <c r="AZE51" s="8"/>
      <c r="AZF51" s="8"/>
      <c r="AZG51" s="8"/>
      <c r="AZH51" s="8"/>
      <c r="AZI51" s="8"/>
      <c r="AZJ51" s="8"/>
      <c r="AZK51" s="8"/>
      <c r="AZL51" s="8"/>
      <c r="AZM51" s="8"/>
      <c r="AZN51" s="8"/>
      <c r="AZO51" s="8"/>
      <c r="AZP51" s="8"/>
      <c r="AZQ51" s="8"/>
      <c r="AZR51" s="8"/>
      <c r="AZS51" s="8"/>
      <c r="AZT51" s="8"/>
      <c r="AZU51" s="8"/>
      <c r="AZV51" s="8"/>
      <c r="AZW51" s="8"/>
      <c r="AZX51" s="8"/>
      <c r="AZY51" s="8"/>
      <c r="AZZ51" s="8"/>
      <c r="BAA51" s="8"/>
      <c r="BAB51" s="8"/>
      <c r="BAC51" s="8"/>
      <c r="BAD51" s="8"/>
      <c r="BAE51" s="8"/>
      <c r="BAF51" s="8"/>
      <c r="BAG51" s="8"/>
      <c r="BAH51" s="8"/>
      <c r="BAI51" s="8"/>
      <c r="BAJ51" s="8"/>
      <c r="BAK51" s="8"/>
      <c r="BAL51" s="8"/>
      <c r="BAM51" s="8"/>
      <c r="BAN51" s="8"/>
      <c r="BAO51" s="8"/>
      <c r="BAP51" s="8"/>
      <c r="BAQ51" s="8"/>
      <c r="BAR51" s="8"/>
      <c r="BAS51" s="8"/>
      <c r="BAT51" s="8"/>
      <c r="BAU51" s="8"/>
      <c r="BAV51" s="8"/>
      <c r="BAW51" s="8"/>
      <c r="BAX51" s="8"/>
      <c r="BAY51" s="8"/>
      <c r="BAZ51" s="8"/>
      <c r="BBA51" s="8"/>
      <c r="BBB51" s="8"/>
      <c r="BBC51" s="8"/>
      <c r="BBD51" s="8"/>
      <c r="BBE51" s="8"/>
      <c r="BBF51" s="8"/>
      <c r="BBG51" s="8"/>
      <c r="BBH51" s="8"/>
      <c r="BBI51" s="8"/>
      <c r="BBJ51" s="8"/>
      <c r="BBK51" s="8"/>
      <c r="BBL51" s="8"/>
      <c r="BBM51" s="8"/>
      <c r="BBN51" s="8"/>
      <c r="BBO51" s="8"/>
      <c r="BBP51" s="8"/>
      <c r="BBQ51" s="8"/>
      <c r="BBR51" s="8"/>
      <c r="BBS51" s="8"/>
      <c r="BBT51" s="8"/>
      <c r="BBU51" s="8"/>
      <c r="BBV51" s="8"/>
      <c r="BBW51" s="8"/>
      <c r="BBX51" s="8"/>
      <c r="BBY51" s="8"/>
      <c r="BBZ51" s="8"/>
      <c r="BCA51" s="8"/>
      <c r="BCB51" s="8"/>
      <c r="BCC51" s="8"/>
      <c r="BCD51" s="8"/>
      <c r="BCE51" s="8"/>
      <c r="BCF51" s="8"/>
      <c r="BCG51" s="8"/>
      <c r="BCH51" s="8"/>
      <c r="BCI51" s="8"/>
      <c r="BCJ51" s="8"/>
      <c r="BCK51" s="8"/>
      <c r="BCL51" s="8"/>
      <c r="BCM51" s="8"/>
      <c r="BCN51" s="8"/>
      <c r="BCO51" s="8"/>
      <c r="BCP51" s="8"/>
      <c r="BCQ51" s="8"/>
      <c r="BCR51" s="8"/>
      <c r="BCS51" s="8"/>
      <c r="BCT51" s="8"/>
      <c r="BCU51" s="8"/>
      <c r="BCV51" s="8"/>
      <c r="BCW51" s="8"/>
      <c r="BCX51" s="8"/>
      <c r="BCY51" s="8"/>
      <c r="BCZ51" s="8"/>
      <c r="BDA51" s="8"/>
      <c r="BDB51" s="8"/>
      <c r="BDC51" s="8"/>
      <c r="BDD51" s="8"/>
      <c r="BDE51" s="8"/>
      <c r="BDF51" s="8"/>
      <c r="BDG51" s="8"/>
      <c r="BDH51" s="8"/>
      <c r="BDI51" s="8"/>
      <c r="BDJ51" s="8"/>
      <c r="BDK51" s="8"/>
      <c r="BDL51" s="8"/>
      <c r="BDM51" s="8"/>
      <c r="BDN51" s="8"/>
      <c r="BDO51" s="8"/>
      <c r="BDP51" s="8"/>
      <c r="BDQ51" s="8"/>
      <c r="BDR51" s="8"/>
      <c r="BDS51" s="8"/>
      <c r="BDT51" s="8"/>
      <c r="BDU51" s="8"/>
      <c r="BDV51" s="8"/>
      <c r="BDW51" s="8"/>
      <c r="BDX51" s="8"/>
      <c r="BDY51" s="8"/>
      <c r="BDZ51" s="8"/>
      <c r="BEA51" s="8"/>
      <c r="BEB51" s="8"/>
      <c r="BEC51" s="8"/>
      <c r="BED51" s="8"/>
      <c r="BEE51" s="8"/>
      <c r="BEF51" s="8"/>
      <c r="BEG51" s="8"/>
      <c r="BEH51" s="8"/>
      <c r="BEI51" s="8"/>
      <c r="BEJ51" s="8"/>
      <c r="BEK51" s="8"/>
      <c r="BEL51" s="8"/>
      <c r="BEM51" s="8"/>
      <c r="BEN51" s="8"/>
      <c r="BEO51" s="8"/>
      <c r="BEP51" s="8"/>
      <c r="BEQ51" s="8"/>
      <c r="BER51" s="8"/>
      <c r="BES51" s="8"/>
      <c r="BET51" s="8"/>
      <c r="BEU51" s="8"/>
      <c r="BEV51" s="8"/>
      <c r="BEW51" s="8"/>
      <c r="BEX51" s="8"/>
      <c r="BEY51" s="8"/>
      <c r="BEZ51" s="8"/>
      <c r="BFA51" s="8"/>
      <c r="BFB51" s="8"/>
      <c r="BFC51" s="8"/>
      <c r="BFD51" s="8"/>
      <c r="BFE51" s="8"/>
      <c r="BFF51" s="8"/>
      <c r="BFG51" s="8"/>
      <c r="BFH51" s="8"/>
      <c r="BFI51" s="8"/>
      <c r="BFJ51" s="8"/>
      <c r="BFK51" s="8"/>
      <c r="BFL51" s="8"/>
      <c r="BFM51" s="8"/>
      <c r="BFN51" s="8"/>
      <c r="BFO51" s="8"/>
      <c r="BFP51" s="8"/>
      <c r="BFQ51" s="8"/>
      <c r="BFR51" s="8"/>
      <c r="BFS51" s="8"/>
      <c r="BFT51" s="8"/>
      <c r="BFU51" s="8"/>
      <c r="BFV51" s="8"/>
      <c r="BFW51" s="8"/>
      <c r="BFX51" s="8"/>
      <c r="BFY51" s="8"/>
      <c r="BFZ51" s="8"/>
      <c r="BGA51" s="8"/>
      <c r="BGB51" s="8"/>
      <c r="BGC51" s="8"/>
      <c r="BGD51" s="8"/>
      <c r="BGE51" s="8"/>
      <c r="BGF51" s="8"/>
      <c r="BGG51" s="8"/>
      <c r="BGH51" s="8"/>
      <c r="BGI51" s="8"/>
      <c r="BGJ51" s="8"/>
      <c r="BGK51" s="8"/>
      <c r="BGL51" s="8"/>
      <c r="BGM51" s="8"/>
      <c r="BGN51" s="8"/>
      <c r="BGO51" s="8"/>
      <c r="BGP51" s="8"/>
      <c r="BGQ51" s="8"/>
      <c r="BGR51" s="8"/>
      <c r="BGS51" s="8"/>
      <c r="BGT51" s="8"/>
      <c r="BGU51" s="8"/>
      <c r="BGV51" s="8"/>
      <c r="BGW51" s="8"/>
      <c r="BGX51" s="8"/>
      <c r="BGY51" s="8"/>
      <c r="BGZ51" s="8"/>
      <c r="BHA51" s="8"/>
      <c r="BHB51" s="8"/>
      <c r="BHC51" s="8"/>
      <c r="BHD51" s="8"/>
      <c r="BHE51" s="8"/>
      <c r="BHF51" s="8"/>
      <c r="BHG51" s="8"/>
      <c r="BHH51" s="8"/>
      <c r="BHI51" s="8"/>
      <c r="BHJ51" s="8"/>
      <c r="BHK51" s="8"/>
      <c r="BHL51" s="8"/>
      <c r="BHM51" s="8"/>
      <c r="BHN51" s="8"/>
      <c r="BHO51" s="8"/>
      <c r="BHP51" s="8"/>
      <c r="BHQ51" s="8"/>
      <c r="BHR51" s="8"/>
      <c r="BHS51" s="8"/>
      <c r="BHT51" s="8"/>
      <c r="BHU51" s="8"/>
      <c r="BHV51" s="8"/>
      <c r="BHW51" s="8"/>
      <c r="BHX51" s="8"/>
      <c r="BHY51" s="8"/>
      <c r="BHZ51" s="8"/>
      <c r="BIA51" s="8"/>
      <c r="BIB51" s="8"/>
      <c r="BIC51" s="8"/>
      <c r="BID51" s="8"/>
      <c r="BIE51" s="8"/>
      <c r="BIF51" s="8"/>
      <c r="BIG51" s="8"/>
      <c r="BIH51" s="8"/>
      <c r="BII51" s="8"/>
      <c r="BIJ51" s="8"/>
      <c r="BIK51" s="8"/>
      <c r="BIL51" s="8"/>
      <c r="BIM51" s="8"/>
      <c r="BIN51" s="8"/>
      <c r="BIO51" s="8"/>
      <c r="BIP51" s="8"/>
      <c r="BIQ51" s="8"/>
      <c r="BIR51" s="8"/>
      <c r="BIS51" s="8"/>
      <c r="BIT51" s="8"/>
      <c r="BIU51" s="8"/>
      <c r="BIV51" s="8"/>
      <c r="BIW51" s="8"/>
      <c r="BIX51" s="8"/>
      <c r="BIY51" s="8"/>
      <c r="BIZ51" s="8"/>
      <c r="BJA51" s="8"/>
      <c r="BJB51" s="8"/>
      <c r="BJC51" s="8"/>
      <c r="BJD51" s="8"/>
      <c r="BJE51" s="8"/>
      <c r="BJF51" s="8"/>
      <c r="BJG51" s="8"/>
      <c r="BJH51" s="8"/>
      <c r="BJI51" s="8"/>
      <c r="BJJ51" s="8"/>
      <c r="BJK51" s="8"/>
      <c r="BJL51" s="8"/>
      <c r="BJM51" s="8"/>
      <c r="BJN51" s="8"/>
      <c r="BJO51" s="8"/>
      <c r="BJP51" s="8"/>
      <c r="BJQ51" s="8"/>
      <c r="BJR51" s="8"/>
      <c r="BJS51" s="8"/>
      <c r="BJT51" s="8"/>
      <c r="BJU51" s="8"/>
      <c r="BJV51" s="8"/>
      <c r="BJW51" s="8"/>
      <c r="BJX51" s="8"/>
      <c r="BJY51" s="8"/>
      <c r="BJZ51" s="8"/>
      <c r="BKA51" s="8"/>
      <c r="BKB51" s="8"/>
      <c r="BKC51" s="8"/>
      <c r="BKD51" s="8"/>
      <c r="BKE51" s="8"/>
      <c r="BKF51" s="8"/>
      <c r="BKG51" s="8"/>
      <c r="BKH51" s="8"/>
      <c r="BKI51" s="8"/>
      <c r="BKJ51" s="8"/>
      <c r="BKK51" s="8"/>
      <c r="BKL51" s="8"/>
      <c r="BKM51" s="8"/>
      <c r="BKN51" s="8"/>
      <c r="BKO51" s="8"/>
      <c r="BKP51" s="8"/>
      <c r="BKQ51" s="8"/>
      <c r="BKR51" s="8"/>
      <c r="BKS51" s="8"/>
      <c r="BKT51" s="8"/>
      <c r="BKU51" s="8"/>
      <c r="BKV51" s="8"/>
      <c r="BKW51" s="8"/>
      <c r="BKX51" s="8"/>
      <c r="BKY51" s="8"/>
      <c r="BKZ51" s="8"/>
      <c r="BLA51" s="8"/>
      <c r="BLB51" s="8"/>
      <c r="BLC51" s="8"/>
      <c r="BLD51" s="8"/>
      <c r="BLE51" s="8"/>
      <c r="BLF51" s="8"/>
      <c r="BLG51" s="8"/>
      <c r="BLH51" s="8"/>
      <c r="BLI51" s="8"/>
      <c r="BLJ51" s="8"/>
      <c r="BLK51" s="8"/>
      <c r="BLL51" s="8"/>
      <c r="BLM51" s="8"/>
      <c r="BLN51" s="8"/>
      <c r="BLO51" s="8"/>
      <c r="BLP51" s="8"/>
      <c r="BLQ51" s="8"/>
      <c r="BLR51" s="8"/>
      <c r="BLS51" s="8"/>
      <c r="BLT51" s="8"/>
      <c r="BLU51" s="8"/>
      <c r="BLV51" s="8"/>
      <c r="BLW51" s="8"/>
      <c r="BLX51" s="8"/>
      <c r="BLY51" s="8"/>
      <c r="BLZ51" s="8"/>
      <c r="BMA51" s="8"/>
      <c r="BMB51" s="8"/>
      <c r="BMC51" s="8"/>
      <c r="BMD51" s="8"/>
      <c r="BME51" s="8"/>
      <c r="BMF51" s="8"/>
      <c r="BMG51" s="8"/>
      <c r="BMH51" s="8"/>
      <c r="BMI51" s="8"/>
      <c r="BMJ51" s="8"/>
      <c r="BMK51" s="8"/>
      <c r="BML51" s="8"/>
      <c r="BMM51" s="8"/>
      <c r="BMN51" s="8"/>
      <c r="BMO51" s="8"/>
      <c r="BMP51" s="8"/>
      <c r="BMQ51" s="8"/>
      <c r="BMR51" s="8"/>
      <c r="BMS51" s="8"/>
      <c r="BMT51" s="8"/>
      <c r="BMU51" s="8"/>
      <c r="BMV51" s="8"/>
      <c r="BMW51" s="8"/>
      <c r="BMX51" s="8"/>
      <c r="BMY51" s="8"/>
      <c r="BMZ51" s="8"/>
      <c r="BNA51" s="8"/>
      <c r="BNB51" s="8"/>
      <c r="BNC51" s="8"/>
      <c r="BND51" s="8"/>
      <c r="BNE51" s="8"/>
      <c r="BNF51" s="8"/>
      <c r="BNG51" s="8"/>
      <c r="BNH51" s="8"/>
      <c r="BNI51" s="8"/>
      <c r="BNJ51" s="8"/>
      <c r="BNK51" s="8"/>
      <c r="BNL51" s="8"/>
      <c r="BNM51" s="8"/>
      <c r="BNN51" s="8"/>
      <c r="BNO51" s="8"/>
      <c r="BNP51" s="8"/>
      <c r="BNQ51" s="8"/>
      <c r="BNR51" s="8"/>
      <c r="BNS51" s="8"/>
      <c r="BNT51" s="8"/>
      <c r="BNU51" s="8"/>
      <c r="BNV51" s="8"/>
      <c r="BNW51" s="8"/>
      <c r="BNX51" s="8"/>
      <c r="BNY51" s="8"/>
      <c r="BNZ51" s="8"/>
      <c r="BOA51" s="8"/>
      <c r="BOB51" s="8"/>
      <c r="BOC51" s="8"/>
      <c r="BOD51" s="8"/>
      <c r="BOE51" s="8"/>
      <c r="BOF51" s="8"/>
      <c r="BOG51" s="8"/>
      <c r="BOH51" s="8"/>
      <c r="BOI51" s="8"/>
      <c r="BOJ51" s="8"/>
      <c r="BOK51" s="8"/>
      <c r="BOL51" s="8"/>
      <c r="BOM51" s="8"/>
      <c r="BON51" s="8"/>
      <c r="BOO51" s="8"/>
      <c r="BOP51" s="8"/>
      <c r="BOQ51" s="8"/>
      <c r="BOR51" s="8"/>
      <c r="BOS51" s="8"/>
      <c r="BOT51" s="8"/>
      <c r="BOU51" s="8"/>
      <c r="BOV51" s="8"/>
      <c r="BOW51" s="8"/>
      <c r="BOX51" s="8"/>
      <c r="BOY51" s="8"/>
      <c r="BOZ51" s="8"/>
      <c r="BPA51" s="8"/>
      <c r="BPB51" s="8"/>
      <c r="BPC51" s="8"/>
      <c r="BPD51" s="8"/>
      <c r="BPE51" s="8"/>
      <c r="BPF51" s="8"/>
      <c r="BPG51" s="8"/>
      <c r="BPH51" s="8"/>
      <c r="BPI51" s="8"/>
      <c r="BPJ51" s="8"/>
      <c r="BPK51" s="8"/>
      <c r="BPL51" s="8"/>
      <c r="BPM51" s="8"/>
      <c r="BPN51" s="8"/>
      <c r="BPO51" s="8"/>
      <c r="BPP51" s="8"/>
      <c r="BPQ51" s="8"/>
      <c r="BPR51" s="8"/>
      <c r="BPS51" s="8"/>
      <c r="BPT51" s="8"/>
      <c r="BPU51" s="8"/>
      <c r="BPV51" s="8"/>
      <c r="BPW51" s="8"/>
      <c r="BPX51" s="8"/>
      <c r="BPY51" s="8"/>
      <c r="BPZ51" s="8"/>
      <c r="BQA51" s="8"/>
      <c r="BQB51" s="8"/>
      <c r="BQC51" s="8"/>
      <c r="BQD51" s="8"/>
      <c r="BQE51" s="8"/>
      <c r="BQF51" s="8"/>
      <c r="BQG51" s="8"/>
      <c r="BQH51" s="8"/>
      <c r="BQI51" s="8"/>
      <c r="BQJ51" s="8"/>
      <c r="BQK51" s="8"/>
      <c r="BQL51" s="8"/>
      <c r="BQM51" s="8"/>
      <c r="BQN51" s="8"/>
      <c r="BQO51" s="8"/>
      <c r="BQP51" s="8"/>
      <c r="BQQ51" s="8"/>
      <c r="BQR51" s="8"/>
      <c r="BQS51" s="8"/>
      <c r="BQT51" s="8"/>
      <c r="BQU51" s="8"/>
      <c r="BQV51" s="8"/>
      <c r="BQW51" s="8"/>
      <c r="BQX51" s="8"/>
      <c r="BQY51" s="8"/>
      <c r="BQZ51" s="8"/>
      <c r="BRA51" s="8"/>
      <c r="BRB51" s="8"/>
      <c r="BRC51" s="8"/>
      <c r="BRD51" s="8"/>
      <c r="BRE51" s="8"/>
      <c r="BRF51" s="8"/>
      <c r="BRG51" s="8"/>
      <c r="BRH51" s="8"/>
      <c r="BRI51" s="8"/>
      <c r="BRJ51" s="8"/>
      <c r="BRK51" s="8"/>
      <c r="BRL51" s="8"/>
      <c r="BRP51" s="8"/>
      <c r="BRQ51" s="8"/>
      <c r="BRR51" s="8"/>
      <c r="BRS51" s="8"/>
      <c r="BRT51" s="8"/>
      <c r="BRU51" s="8"/>
      <c r="BRV51" s="8"/>
      <c r="BRW51" s="8"/>
      <c r="BRX51" s="8"/>
      <c r="BRY51" s="8"/>
      <c r="BRZ51" s="8"/>
      <c r="BSA51" s="8"/>
      <c r="BSB51" s="8"/>
      <c r="BSC51" s="8"/>
      <c r="BSD51" s="8"/>
      <c r="BSE51" s="8"/>
      <c r="BSF51" s="8"/>
      <c r="BSG51" s="8"/>
      <c r="BSH51" s="8"/>
      <c r="BSI51" s="8"/>
      <c r="BSJ51" s="8"/>
      <c r="BSK51" s="8"/>
      <c r="BSL51" s="8"/>
      <c r="BSM51" s="8"/>
      <c r="BSN51" s="8"/>
      <c r="BSO51" s="8"/>
      <c r="BSP51" s="8"/>
      <c r="BSQ51" s="8"/>
      <c r="BSR51" s="8"/>
      <c r="BSS51" s="8"/>
      <c r="BST51" s="8"/>
      <c r="BSU51" s="8"/>
      <c r="BSV51" s="8"/>
      <c r="BSW51" s="8"/>
      <c r="BSX51" s="8"/>
      <c r="BSY51" s="8"/>
      <c r="BSZ51" s="8"/>
      <c r="BTA51" s="8"/>
      <c r="BTB51" s="8"/>
      <c r="BTC51" s="8"/>
      <c r="BTD51" s="8"/>
      <c r="BTE51" s="8"/>
      <c r="BTF51" s="8"/>
      <c r="BTG51" s="8"/>
      <c r="BTH51" s="8"/>
      <c r="BTI51" s="8"/>
      <c r="BTJ51" s="8"/>
      <c r="BTK51" s="8"/>
      <c r="BTL51" s="8"/>
      <c r="BTM51" s="8"/>
      <c r="BTN51" s="8"/>
      <c r="BTO51" s="8"/>
      <c r="BTP51" s="8"/>
      <c r="BTQ51" s="8"/>
      <c r="BTR51" s="8"/>
      <c r="BTS51" s="8"/>
      <c r="BTT51" s="8"/>
      <c r="BTU51" s="8"/>
      <c r="BTV51" s="8"/>
      <c r="BTW51" s="8"/>
      <c r="BTX51" s="8"/>
      <c r="BTY51" s="8"/>
      <c r="BTZ51" s="8"/>
    </row>
    <row r="52" spans="1:1898" ht="40.15" customHeight="1" x14ac:dyDescent="0.2">
      <c r="A52" s="7">
        <v>9</v>
      </c>
      <c r="B52" s="9">
        <v>64985</v>
      </c>
      <c r="C52" s="26" t="s">
        <v>24</v>
      </c>
      <c r="D52" s="7">
        <v>15</v>
      </c>
      <c r="E52" s="10">
        <f t="shared" si="0"/>
        <v>6</v>
      </c>
      <c r="F52" s="7">
        <v>22</v>
      </c>
      <c r="G52" s="10">
        <f t="shared" si="1"/>
        <v>8.8000000000000007</v>
      </c>
      <c r="H52" s="7">
        <v>40</v>
      </c>
      <c r="I52" s="11"/>
      <c r="J52" s="10">
        <f t="shared" si="2"/>
        <v>16</v>
      </c>
      <c r="K52" s="7">
        <v>20</v>
      </c>
      <c r="L52" s="10">
        <f t="shared" si="3"/>
        <v>12</v>
      </c>
      <c r="M52" s="7">
        <v>10</v>
      </c>
      <c r="N52" s="10">
        <f t="shared" si="4"/>
        <v>6</v>
      </c>
      <c r="O52" s="7">
        <v>20</v>
      </c>
      <c r="P52" s="10">
        <f t="shared" si="5"/>
        <v>12</v>
      </c>
      <c r="Q52" s="10">
        <f t="shared" si="6"/>
        <v>60.8</v>
      </c>
      <c r="R52" s="7">
        <v>2.5</v>
      </c>
      <c r="S52" s="7">
        <v>0</v>
      </c>
      <c r="T52" s="10">
        <f t="shared" si="7"/>
        <v>2.5</v>
      </c>
      <c r="U52" s="7">
        <v>2.5</v>
      </c>
      <c r="V52" s="10">
        <f t="shared" si="8"/>
        <v>65.8</v>
      </c>
      <c r="W52" s="38">
        <v>87800</v>
      </c>
      <c r="X52" s="32">
        <f t="shared" si="9"/>
        <v>43900</v>
      </c>
      <c r="Y52" s="61"/>
      <c r="Z52" s="61"/>
      <c r="AA52" s="30"/>
      <c r="AB52" s="12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  <c r="AMJ52" s="8"/>
      <c r="AMK52" s="8"/>
      <c r="AML52" s="8"/>
      <c r="AMM52" s="8"/>
      <c r="AMN52" s="8"/>
      <c r="AMO52" s="8"/>
      <c r="AMP52" s="8"/>
      <c r="AMQ52" s="8"/>
      <c r="AMR52" s="8"/>
      <c r="AMS52" s="8"/>
      <c r="AMT52" s="8"/>
      <c r="AMU52" s="8"/>
      <c r="AMV52" s="8"/>
      <c r="AMW52" s="8"/>
      <c r="AMX52" s="8"/>
      <c r="AMY52" s="8"/>
      <c r="AMZ52" s="8"/>
      <c r="ANA52" s="8"/>
      <c r="ANB52" s="8"/>
      <c r="ANC52" s="8"/>
      <c r="AND52" s="8"/>
      <c r="ANE52" s="8"/>
      <c r="ANF52" s="8"/>
      <c r="ANG52" s="8"/>
      <c r="ANH52" s="8"/>
      <c r="ANI52" s="8"/>
      <c r="ANJ52" s="8"/>
      <c r="ANK52" s="8"/>
      <c r="ANL52" s="8"/>
      <c r="ANM52" s="8"/>
      <c r="ANN52" s="8"/>
      <c r="ANO52" s="8"/>
      <c r="ANP52" s="8"/>
      <c r="ANQ52" s="8"/>
      <c r="ANR52" s="8"/>
      <c r="ANS52" s="8"/>
      <c r="ANT52" s="8"/>
      <c r="ANU52" s="8"/>
      <c r="ANV52" s="8"/>
      <c r="ANW52" s="8"/>
      <c r="ANX52" s="8"/>
      <c r="ANY52" s="8"/>
      <c r="ANZ52" s="8"/>
      <c r="AOA52" s="8"/>
      <c r="AOB52" s="8"/>
      <c r="AOC52" s="8"/>
      <c r="AOD52" s="8"/>
      <c r="AOE52" s="8"/>
      <c r="AOF52" s="8"/>
      <c r="AOG52" s="8"/>
      <c r="AOH52" s="8"/>
      <c r="AOI52" s="8"/>
      <c r="AOJ52" s="8"/>
      <c r="AOK52" s="8"/>
      <c r="AOL52" s="8"/>
      <c r="AOM52" s="8"/>
      <c r="AON52" s="8"/>
      <c r="AOO52" s="8"/>
      <c r="AOP52" s="8"/>
      <c r="AOQ52" s="8"/>
      <c r="AOR52" s="8"/>
      <c r="AOS52" s="8"/>
      <c r="AOT52" s="8"/>
      <c r="AOU52" s="8"/>
      <c r="AOV52" s="8"/>
      <c r="AOW52" s="8"/>
      <c r="AOX52" s="8"/>
      <c r="AOY52" s="8"/>
      <c r="AOZ52" s="8"/>
      <c r="APA52" s="8"/>
      <c r="APB52" s="8"/>
      <c r="APC52" s="8"/>
      <c r="APD52" s="8"/>
      <c r="APE52" s="8"/>
      <c r="APF52" s="8"/>
      <c r="APG52" s="8"/>
      <c r="APH52" s="8"/>
      <c r="API52" s="8"/>
      <c r="APJ52" s="8"/>
      <c r="APK52" s="8"/>
      <c r="APL52" s="8"/>
      <c r="APM52" s="8"/>
      <c r="APN52" s="8"/>
      <c r="APO52" s="8"/>
      <c r="APP52" s="8"/>
      <c r="APQ52" s="8"/>
      <c r="APR52" s="8"/>
      <c r="APS52" s="8"/>
      <c r="APT52" s="8"/>
      <c r="APU52" s="8"/>
      <c r="APV52" s="8"/>
      <c r="APW52" s="8"/>
      <c r="APX52" s="8"/>
      <c r="APY52" s="8"/>
      <c r="APZ52" s="8"/>
      <c r="AQA52" s="8"/>
      <c r="AQB52" s="8"/>
      <c r="AQC52" s="8"/>
      <c r="AQD52" s="8"/>
      <c r="AQE52" s="8"/>
      <c r="AQF52" s="8"/>
      <c r="AQG52" s="8"/>
      <c r="AQH52" s="8"/>
      <c r="AQI52" s="8"/>
      <c r="AQJ52" s="8"/>
      <c r="AQK52" s="8"/>
      <c r="AQL52" s="8"/>
      <c r="AQM52" s="8"/>
      <c r="AQN52" s="8"/>
      <c r="AQO52" s="8"/>
      <c r="AQP52" s="8"/>
      <c r="AQQ52" s="8"/>
      <c r="AQR52" s="8"/>
      <c r="AQS52" s="8"/>
      <c r="AQT52" s="8"/>
      <c r="AQU52" s="8"/>
      <c r="AQV52" s="8"/>
      <c r="AQW52" s="8"/>
      <c r="AQX52" s="8"/>
      <c r="AQY52" s="8"/>
      <c r="AQZ52" s="8"/>
      <c r="ARA52" s="8"/>
      <c r="ARB52" s="8"/>
      <c r="ARC52" s="8"/>
      <c r="ARD52" s="8"/>
      <c r="ARE52" s="8"/>
      <c r="ARF52" s="8"/>
      <c r="ARG52" s="8"/>
      <c r="ARH52" s="8"/>
      <c r="ARI52" s="8"/>
      <c r="ARJ52" s="8"/>
      <c r="ARK52" s="8"/>
      <c r="ARL52" s="8"/>
      <c r="ARM52" s="8"/>
      <c r="ARN52" s="8"/>
      <c r="ARO52" s="8"/>
      <c r="ARP52" s="8"/>
      <c r="ARQ52" s="8"/>
      <c r="ARR52" s="8"/>
      <c r="ARS52" s="8"/>
      <c r="ART52" s="8"/>
      <c r="ARU52" s="8"/>
      <c r="ARV52" s="8"/>
      <c r="ARW52" s="8"/>
      <c r="ARX52" s="8"/>
      <c r="ARY52" s="8"/>
      <c r="ARZ52" s="8"/>
      <c r="ASA52" s="8"/>
      <c r="ASB52" s="8"/>
      <c r="ASC52" s="8"/>
      <c r="ASD52" s="8"/>
      <c r="ASE52" s="8"/>
      <c r="ASF52" s="8"/>
      <c r="ASG52" s="8"/>
      <c r="ASH52" s="8"/>
      <c r="ASI52" s="8"/>
      <c r="ASJ52" s="8"/>
      <c r="ASK52" s="8"/>
      <c r="ASL52" s="8"/>
      <c r="ASM52" s="8"/>
      <c r="ASN52" s="8"/>
      <c r="ASO52" s="8"/>
      <c r="ASP52" s="8"/>
      <c r="ASQ52" s="8"/>
      <c r="ASR52" s="8"/>
      <c r="ASS52" s="8"/>
      <c r="AST52" s="8"/>
      <c r="ASU52" s="8"/>
      <c r="ASV52" s="8"/>
      <c r="ASW52" s="8"/>
      <c r="ASX52" s="8"/>
      <c r="ASY52" s="8"/>
      <c r="ASZ52" s="8"/>
      <c r="ATA52" s="8"/>
      <c r="ATB52" s="8"/>
      <c r="ATC52" s="8"/>
      <c r="ATD52" s="8"/>
      <c r="ATE52" s="8"/>
      <c r="ATF52" s="8"/>
      <c r="ATG52" s="8"/>
      <c r="ATH52" s="8"/>
      <c r="ATI52" s="8"/>
      <c r="ATJ52" s="8"/>
      <c r="ATK52" s="8"/>
      <c r="ATL52" s="8"/>
      <c r="ATM52" s="8"/>
      <c r="ATN52" s="8"/>
      <c r="ATO52" s="8"/>
      <c r="ATP52" s="8"/>
      <c r="ATQ52" s="8"/>
      <c r="ATR52" s="8"/>
      <c r="ATS52" s="8"/>
      <c r="ATT52" s="8"/>
      <c r="ATU52" s="8"/>
      <c r="ATV52" s="8"/>
      <c r="ATW52" s="8"/>
      <c r="ATX52" s="8"/>
      <c r="ATY52" s="8"/>
      <c r="ATZ52" s="8"/>
      <c r="AUA52" s="8"/>
      <c r="AUB52" s="8"/>
      <c r="AUC52" s="8"/>
      <c r="AUD52" s="8"/>
      <c r="AUE52" s="8"/>
      <c r="AUF52" s="8"/>
      <c r="AUG52" s="8"/>
      <c r="AUH52" s="8"/>
      <c r="AUI52" s="8"/>
      <c r="AUJ52" s="8"/>
      <c r="AUK52" s="8"/>
      <c r="AUL52" s="8"/>
      <c r="AUM52" s="8"/>
      <c r="AUN52" s="8"/>
      <c r="AUO52" s="8"/>
      <c r="AUP52" s="8"/>
      <c r="AUQ52" s="8"/>
      <c r="AUR52" s="8"/>
      <c r="AUS52" s="8"/>
      <c r="AUT52" s="8"/>
      <c r="AUU52" s="8"/>
      <c r="AUV52" s="8"/>
      <c r="AUW52" s="8"/>
      <c r="AUX52" s="8"/>
      <c r="AUY52" s="8"/>
      <c r="AUZ52" s="8"/>
      <c r="AVA52" s="8"/>
      <c r="AVB52" s="8"/>
      <c r="AVC52" s="8"/>
      <c r="AVD52" s="8"/>
      <c r="AVE52" s="8"/>
      <c r="AVF52" s="8"/>
      <c r="AVG52" s="8"/>
      <c r="AVH52" s="8"/>
      <c r="AVI52" s="8"/>
      <c r="AVJ52" s="8"/>
      <c r="AVK52" s="8"/>
      <c r="AVL52" s="8"/>
      <c r="AVM52" s="8"/>
      <c r="AVN52" s="8"/>
      <c r="AVO52" s="8"/>
      <c r="AVP52" s="8"/>
      <c r="AVQ52" s="8"/>
      <c r="AVR52" s="8"/>
      <c r="AVS52" s="8"/>
      <c r="AVT52" s="8"/>
      <c r="AVU52" s="8"/>
      <c r="AVV52" s="8"/>
      <c r="AVW52" s="8"/>
      <c r="AVX52" s="8"/>
      <c r="AVY52" s="8"/>
      <c r="AVZ52" s="8"/>
      <c r="AWA52" s="8"/>
      <c r="AWB52" s="8"/>
      <c r="AWC52" s="8"/>
      <c r="AWD52" s="8"/>
      <c r="AWE52" s="8"/>
      <c r="AWF52" s="8"/>
      <c r="AWG52" s="8"/>
      <c r="AWH52" s="8"/>
      <c r="AWI52" s="8"/>
      <c r="AWJ52" s="8"/>
      <c r="AWK52" s="8"/>
      <c r="AWL52" s="8"/>
      <c r="AWM52" s="8"/>
      <c r="AWN52" s="8"/>
      <c r="AWO52" s="8"/>
      <c r="AWP52" s="8"/>
      <c r="AWQ52" s="8"/>
      <c r="AWR52" s="8"/>
      <c r="AWS52" s="8"/>
      <c r="AWT52" s="8"/>
      <c r="AWU52" s="8"/>
      <c r="AWV52" s="8"/>
      <c r="AWW52" s="8"/>
      <c r="AWX52" s="8"/>
      <c r="AWY52" s="8"/>
      <c r="AWZ52" s="8"/>
      <c r="AXA52" s="8"/>
      <c r="AXB52" s="8"/>
      <c r="AXC52" s="8"/>
      <c r="AXD52" s="8"/>
      <c r="AXE52" s="8"/>
      <c r="AXF52" s="8"/>
      <c r="AXG52" s="8"/>
      <c r="AXH52" s="8"/>
      <c r="AXI52" s="8"/>
      <c r="AXJ52" s="8"/>
      <c r="AXK52" s="8"/>
      <c r="AXL52" s="8"/>
      <c r="AXM52" s="8"/>
      <c r="AXN52" s="8"/>
      <c r="AXO52" s="8"/>
      <c r="AXP52" s="8"/>
      <c r="AXQ52" s="8"/>
      <c r="AXR52" s="8"/>
      <c r="AXS52" s="8"/>
      <c r="AXT52" s="8"/>
      <c r="AXU52" s="8"/>
      <c r="AXV52" s="8"/>
      <c r="AXW52" s="8"/>
      <c r="AXX52" s="8"/>
      <c r="AXY52" s="8"/>
      <c r="AXZ52" s="8"/>
      <c r="AYA52" s="8"/>
      <c r="AYB52" s="8"/>
      <c r="AYC52" s="8"/>
      <c r="AYD52" s="8"/>
      <c r="AYE52" s="8"/>
      <c r="AYF52" s="8"/>
      <c r="AYG52" s="8"/>
      <c r="AYH52" s="8"/>
      <c r="AYI52" s="8"/>
      <c r="AYJ52" s="8"/>
      <c r="AYK52" s="8"/>
      <c r="AYL52" s="8"/>
      <c r="AYM52" s="8"/>
      <c r="AYN52" s="8"/>
      <c r="AYO52" s="8"/>
      <c r="AYP52" s="8"/>
      <c r="AYQ52" s="8"/>
      <c r="AYR52" s="8"/>
      <c r="AYS52" s="8"/>
      <c r="AYT52" s="8"/>
      <c r="AYU52" s="8"/>
      <c r="AYV52" s="8"/>
      <c r="AYW52" s="8"/>
      <c r="AYX52" s="8"/>
      <c r="AYY52" s="8"/>
      <c r="AYZ52" s="8"/>
      <c r="AZA52" s="8"/>
      <c r="AZB52" s="8"/>
      <c r="AZC52" s="8"/>
      <c r="AZD52" s="8"/>
      <c r="AZE52" s="8"/>
      <c r="AZF52" s="8"/>
      <c r="AZG52" s="8"/>
      <c r="AZH52" s="8"/>
      <c r="AZI52" s="8"/>
      <c r="AZJ52" s="8"/>
      <c r="AZK52" s="8"/>
      <c r="AZL52" s="8"/>
      <c r="AZM52" s="8"/>
      <c r="AZN52" s="8"/>
      <c r="AZO52" s="8"/>
      <c r="AZP52" s="8"/>
      <c r="AZQ52" s="8"/>
      <c r="AZR52" s="8"/>
      <c r="AZS52" s="8"/>
      <c r="AZT52" s="8"/>
      <c r="AZU52" s="8"/>
      <c r="AZV52" s="8"/>
      <c r="AZW52" s="8"/>
      <c r="AZX52" s="8"/>
      <c r="AZY52" s="8"/>
      <c r="AZZ52" s="8"/>
      <c r="BAA52" s="8"/>
      <c r="BAB52" s="8"/>
      <c r="BAC52" s="8"/>
      <c r="BAD52" s="8"/>
      <c r="BAE52" s="8"/>
      <c r="BAF52" s="8"/>
      <c r="BAG52" s="8"/>
      <c r="BAH52" s="8"/>
      <c r="BAI52" s="8"/>
      <c r="BAJ52" s="8"/>
      <c r="BAK52" s="8"/>
      <c r="BAL52" s="8"/>
      <c r="BAM52" s="8"/>
      <c r="BAN52" s="8"/>
      <c r="BAO52" s="8"/>
      <c r="BAP52" s="8"/>
      <c r="BAQ52" s="8"/>
      <c r="BAR52" s="8"/>
      <c r="BAS52" s="8"/>
      <c r="BAT52" s="8"/>
      <c r="BAU52" s="8"/>
      <c r="BAV52" s="8"/>
      <c r="BAW52" s="8"/>
      <c r="BAX52" s="8"/>
      <c r="BAY52" s="8"/>
      <c r="BAZ52" s="8"/>
      <c r="BBA52" s="8"/>
      <c r="BBB52" s="8"/>
      <c r="BBC52" s="8"/>
      <c r="BBD52" s="8"/>
      <c r="BBE52" s="8"/>
      <c r="BBF52" s="8"/>
      <c r="BBG52" s="8"/>
      <c r="BBH52" s="8"/>
      <c r="BBI52" s="8"/>
      <c r="BBJ52" s="8"/>
      <c r="BBK52" s="8"/>
      <c r="BBL52" s="8"/>
      <c r="BBM52" s="8"/>
      <c r="BBN52" s="8"/>
      <c r="BBO52" s="8"/>
      <c r="BBP52" s="8"/>
      <c r="BBQ52" s="8"/>
      <c r="BBR52" s="8"/>
      <c r="BBS52" s="8"/>
      <c r="BBT52" s="8"/>
      <c r="BBU52" s="8"/>
      <c r="BBV52" s="8"/>
      <c r="BBW52" s="8"/>
      <c r="BBX52" s="8"/>
      <c r="BBY52" s="8"/>
      <c r="BBZ52" s="8"/>
      <c r="BCA52" s="8"/>
      <c r="BCB52" s="8"/>
      <c r="BCC52" s="8"/>
      <c r="BCD52" s="8"/>
      <c r="BCE52" s="8"/>
      <c r="BCF52" s="8"/>
      <c r="BCG52" s="8"/>
      <c r="BCH52" s="8"/>
      <c r="BCI52" s="8"/>
      <c r="BCJ52" s="8"/>
      <c r="BCK52" s="8"/>
      <c r="BCL52" s="8"/>
      <c r="BCM52" s="8"/>
      <c r="BCN52" s="8"/>
      <c r="BCO52" s="8"/>
      <c r="BCP52" s="8"/>
      <c r="BCQ52" s="8"/>
      <c r="BCR52" s="8"/>
      <c r="BCS52" s="8"/>
      <c r="BCT52" s="8"/>
      <c r="BCU52" s="8"/>
      <c r="BCV52" s="8"/>
      <c r="BCW52" s="8"/>
      <c r="BCX52" s="8"/>
      <c r="BCY52" s="8"/>
      <c r="BCZ52" s="8"/>
      <c r="BDA52" s="8"/>
      <c r="BDB52" s="8"/>
      <c r="BDC52" s="8"/>
      <c r="BDD52" s="8"/>
      <c r="BDE52" s="8"/>
      <c r="BDF52" s="8"/>
      <c r="BDG52" s="8"/>
      <c r="BDH52" s="8"/>
      <c r="BDI52" s="8"/>
      <c r="BDJ52" s="8"/>
      <c r="BDK52" s="8"/>
      <c r="BDL52" s="8"/>
      <c r="BDM52" s="8"/>
      <c r="BDN52" s="8"/>
      <c r="BDO52" s="8"/>
      <c r="BDP52" s="8"/>
      <c r="BDQ52" s="8"/>
      <c r="BDR52" s="8"/>
      <c r="BDS52" s="8"/>
      <c r="BDT52" s="8"/>
      <c r="BDU52" s="8"/>
      <c r="BDV52" s="8"/>
      <c r="BDW52" s="8"/>
      <c r="BDX52" s="8"/>
      <c r="BDY52" s="8"/>
      <c r="BDZ52" s="8"/>
      <c r="BEA52" s="8"/>
      <c r="BEB52" s="8"/>
      <c r="BEC52" s="8"/>
      <c r="BED52" s="8"/>
      <c r="BEE52" s="8"/>
      <c r="BEF52" s="8"/>
      <c r="BEG52" s="8"/>
      <c r="BEH52" s="8"/>
      <c r="BEI52" s="8"/>
      <c r="BEJ52" s="8"/>
      <c r="BEK52" s="8"/>
      <c r="BEL52" s="8"/>
      <c r="BEM52" s="8"/>
      <c r="BEN52" s="8"/>
      <c r="BEO52" s="8"/>
      <c r="BEP52" s="8"/>
      <c r="BEQ52" s="8"/>
      <c r="BER52" s="8"/>
      <c r="BES52" s="8"/>
      <c r="BET52" s="8"/>
      <c r="BEU52" s="8"/>
      <c r="BEV52" s="8"/>
      <c r="BEW52" s="8"/>
      <c r="BEX52" s="8"/>
      <c r="BEY52" s="8"/>
      <c r="BEZ52" s="8"/>
      <c r="BFA52" s="8"/>
      <c r="BFB52" s="8"/>
      <c r="BFC52" s="8"/>
      <c r="BFD52" s="8"/>
      <c r="BFE52" s="8"/>
      <c r="BFF52" s="8"/>
      <c r="BFG52" s="8"/>
      <c r="BFH52" s="8"/>
      <c r="BFI52" s="8"/>
      <c r="BFJ52" s="8"/>
      <c r="BFK52" s="8"/>
      <c r="BFL52" s="8"/>
      <c r="BFM52" s="8"/>
      <c r="BFN52" s="8"/>
      <c r="BFO52" s="8"/>
      <c r="BFP52" s="8"/>
      <c r="BFQ52" s="8"/>
      <c r="BFR52" s="8"/>
      <c r="BFS52" s="8"/>
      <c r="BFT52" s="8"/>
      <c r="BFU52" s="8"/>
      <c r="BFV52" s="8"/>
      <c r="BFW52" s="8"/>
      <c r="BFX52" s="8"/>
      <c r="BFY52" s="8"/>
      <c r="BFZ52" s="8"/>
      <c r="BGA52" s="8"/>
      <c r="BGB52" s="8"/>
      <c r="BGC52" s="8"/>
      <c r="BGD52" s="8"/>
      <c r="BGE52" s="8"/>
      <c r="BGF52" s="8"/>
      <c r="BGG52" s="8"/>
      <c r="BGH52" s="8"/>
      <c r="BGI52" s="8"/>
      <c r="BGJ52" s="8"/>
      <c r="BGK52" s="8"/>
      <c r="BGL52" s="8"/>
      <c r="BGM52" s="8"/>
      <c r="BGN52" s="8"/>
      <c r="BGO52" s="8"/>
      <c r="BGP52" s="8"/>
      <c r="BGQ52" s="8"/>
      <c r="BGR52" s="8"/>
      <c r="BGS52" s="8"/>
      <c r="BGT52" s="8"/>
      <c r="BGU52" s="8"/>
      <c r="BGV52" s="8"/>
      <c r="BGW52" s="8"/>
      <c r="BGX52" s="8"/>
      <c r="BGY52" s="8"/>
      <c r="BGZ52" s="8"/>
      <c r="BHA52" s="8"/>
      <c r="BHB52" s="8"/>
      <c r="BHC52" s="8"/>
      <c r="BHD52" s="8"/>
      <c r="BHE52" s="8"/>
      <c r="BHF52" s="8"/>
      <c r="BHG52" s="8"/>
      <c r="BHH52" s="8"/>
      <c r="BHI52" s="8"/>
      <c r="BHJ52" s="8"/>
      <c r="BHK52" s="8"/>
      <c r="BHL52" s="8"/>
      <c r="BHM52" s="8"/>
      <c r="BHN52" s="8"/>
      <c r="BHO52" s="8"/>
      <c r="BHP52" s="8"/>
      <c r="BHQ52" s="8"/>
      <c r="BHR52" s="8"/>
      <c r="BHS52" s="8"/>
      <c r="BHT52" s="8"/>
      <c r="BHU52" s="8"/>
      <c r="BHV52" s="8"/>
      <c r="BHW52" s="8"/>
      <c r="BHX52" s="8"/>
      <c r="BHY52" s="8"/>
      <c r="BHZ52" s="8"/>
      <c r="BIA52" s="8"/>
      <c r="BIB52" s="8"/>
      <c r="BIC52" s="8"/>
      <c r="BID52" s="8"/>
      <c r="BIE52" s="8"/>
      <c r="BIF52" s="8"/>
      <c r="BIG52" s="8"/>
      <c r="BIH52" s="8"/>
      <c r="BII52" s="8"/>
      <c r="BIJ52" s="8"/>
      <c r="BIK52" s="8"/>
      <c r="BIL52" s="8"/>
      <c r="BIM52" s="8"/>
      <c r="BIN52" s="8"/>
      <c r="BIO52" s="8"/>
      <c r="BIP52" s="8"/>
      <c r="BIQ52" s="8"/>
      <c r="BIR52" s="8"/>
      <c r="BIS52" s="8"/>
      <c r="BIT52" s="8"/>
      <c r="BIU52" s="8"/>
      <c r="BIV52" s="8"/>
      <c r="BIW52" s="8"/>
      <c r="BIX52" s="8"/>
      <c r="BIY52" s="8"/>
      <c r="BIZ52" s="8"/>
      <c r="BJA52" s="8"/>
      <c r="BJB52" s="8"/>
      <c r="BJC52" s="8"/>
      <c r="BJD52" s="8"/>
      <c r="BJE52" s="8"/>
      <c r="BJF52" s="8"/>
      <c r="BJG52" s="8"/>
      <c r="BJH52" s="8"/>
      <c r="BJI52" s="8"/>
      <c r="BJJ52" s="8"/>
      <c r="BJK52" s="8"/>
      <c r="BJL52" s="8"/>
      <c r="BJM52" s="8"/>
      <c r="BJN52" s="8"/>
      <c r="BJO52" s="8"/>
      <c r="BJP52" s="8"/>
      <c r="BJQ52" s="8"/>
      <c r="BJR52" s="8"/>
      <c r="BJS52" s="8"/>
      <c r="BJT52" s="8"/>
      <c r="BJU52" s="8"/>
      <c r="BJV52" s="8"/>
      <c r="BJW52" s="8"/>
      <c r="BJX52" s="8"/>
      <c r="BJY52" s="8"/>
      <c r="BJZ52" s="8"/>
      <c r="BKA52" s="8"/>
      <c r="BKB52" s="8"/>
      <c r="BKC52" s="8"/>
      <c r="BKD52" s="8"/>
      <c r="BKE52" s="8"/>
      <c r="BKF52" s="8"/>
      <c r="BKG52" s="8"/>
      <c r="BKH52" s="8"/>
      <c r="BKI52" s="8"/>
      <c r="BKJ52" s="8"/>
      <c r="BKK52" s="8"/>
      <c r="BKL52" s="8"/>
      <c r="BKM52" s="8"/>
      <c r="BKN52" s="8"/>
      <c r="BKO52" s="8"/>
      <c r="BKP52" s="8"/>
      <c r="BKQ52" s="8"/>
      <c r="BKR52" s="8"/>
      <c r="BKS52" s="8"/>
      <c r="BKT52" s="8"/>
      <c r="BKU52" s="8"/>
      <c r="BKV52" s="8"/>
      <c r="BKW52" s="8"/>
      <c r="BKX52" s="8"/>
      <c r="BKY52" s="8"/>
      <c r="BKZ52" s="8"/>
      <c r="BLA52" s="8"/>
      <c r="BLB52" s="8"/>
      <c r="BLC52" s="8"/>
      <c r="BLD52" s="8"/>
      <c r="BLE52" s="8"/>
      <c r="BLF52" s="8"/>
      <c r="BLG52" s="8"/>
      <c r="BLH52" s="8"/>
      <c r="BLI52" s="8"/>
      <c r="BLJ52" s="8"/>
      <c r="BLK52" s="8"/>
      <c r="BLL52" s="8"/>
      <c r="BLM52" s="8"/>
      <c r="BLN52" s="8"/>
      <c r="BLO52" s="8"/>
      <c r="BLP52" s="8"/>
      <c r="BLQ52" s="8"/>
      <c r="BLR52" s="8"/>
      <c r="BLS52" s="8"/>
      <c r="BLT52" s="8"/>
      <c r="BLU52" s="8"/>
      <c r="BLV52" s="8"/>
      <c r="BLW52" s="8"/>
      <c r="BLX52" s="8"/>
      <c r="BLY52" s="8"/>
      <c r="BLZ52" s="8"/>
      <c r="BMA52" s="8"/>
      <c r="BMB52" s="8"/>
      <c r="BMC52" s="8"/>
      <c r="BMD52" s="8"/>
      <c r="BME52" s="8"/>
      <c r="BMF52" s="8"/>
      <c r="BMG52" s="8"/>
      <c r="BMH52" s="8"/>
      <c r="BMI52" s="8"/>
      <c r="BMJ52" s="8"/>
      <c r="BMK52" s="8"/>
      <c r="BML52" s="8"/>
      <c r="BMM52" s="8"/>
      <c r="BMN52" s="8"/>
      <c r="BMO52" s="8"/>
      <c r="BMP52" s="8"/>
      <c r="BMQ52" s="8"/>
      <c r="BMR52" s="8"/>
      <c r="BMS52" s="8"/>
      <c r="BMT52" s="8"/>
      <c r="BMU52" s="8"/>
      <c r="BMV52" s="8"/>
      <c r="BMW52" s="8"/>
      <c r="BMX52" s="8"/>
      <c r="BMY52" s="8"/>
      <c r="BMZ52" s="8"/>
      <c r="BNA52" s="8"/>
      <c r="BNB52" s="8"/>
      <c r="BNC52" s="8"/>
      <c r="BND52" s="8"/>
      <c r="BNE52" s="8"/>
      <c r="BNF52" s="8"/>
      <c r="BNG52" s="8"/>
      <c r="BNH52" s="8"/>
      <c r="BNI52" s="8"/>
      <c r="BNJ52" s="8"/>
      <c r="BNK52" s="8"/>
      <c r="BNL52" s="8"/>
      <c r="BNM52" s="8"/>
      <c r="BNN52" s="8"/>
      <c r="BNO52" s="8"/>
      <c r="BNP52" s="8"/>
      <c r="BNQ52" s="8"/>
      <c r="BNR52" s="8"/>
      <c r="BNS52" s="8"/>
      <c r="BNT52" s="8"/>
      <c r="BNU52" s="8"/>
      <c r="BNV52" s="8"/>
      <c r="BNW52" s="8"/>
      <c r="BNX52" s="8"/>
      <c r="BNY52" s="8"/>
      <c r="BNZ52" s="8"/>
      <c r="BOA52" s="8"/>
      <c r="BOB52" s="8"/>
      <c r="BOC52" s="8"/>
      <c r="BOD52" s="8"/>
      <c r="BOE52" s="8"/>
      <c r="BOF52" s="8"/>
      <c r="BOG52" s="8"/>
      <c r="BOH52" s="8"/>
      <c r="BOI52" s="8"/>
      <c r="BOJ52" s="8"/>
      <c r="BOK52" s="8"/>
      <c r="BOL52" s="8"/>
      <c r="BOM52" s="8"/>
      <c r="BON52" s="8"/>
      <c r="BOO52" s="8"/>
      <c r="BOP52" s="8"/>
      <c r="BOQ52" s="8"/>
      <c r="BOR52" s="8"/>
      <c r="BOS52" s="8"/>
      <c r="BOT52" s="8"/>
      <c r="BOU52" s="8"/>
      <c r="BOV52" s="8"/>
      <c r="BOW52" s="8"/>
      <c r="BOX52" s="8"/>
      <c r="BOY52" s="8"/>
      <c r="BOZ52" s="8"/>
      <c r="BPA52" s="8"/>
      <c r="BPB52" s="8"/>
      <c r="BPC52" s="8"/>
      <c r="BPD52" s="8"/>
      <c r="BPE52" s="8"/>
      <c r="BPF52" s="8"/>
      <c r="BPG52" s="8"/>
      <c r="BPH52" s="8"/>
      <c r="BPI52" s="8"/>
      <c r="BPJ52" s="8"/>
      <c r="BPK52" s="8"/>
      <c r="BPL52" s="8"/>
      <c r="BPM52" s="8"/>
      <c r="BPN52" s="8"/>
      <c r="BPO52" s="8"/>
      <c r="BPP52" s="8"/>
      <c r="BPQ52" s="8"/>
      <c r="BPR52" s="8"/>
      <c r="BPS52" s="8"/>
      <c r="BPT52" s="8"/>
      <c r="BPU52" s="8"/>
      <c r="BPV52" s="8"/>
      <c r="BPW52" s="8"/>
      <c r="BPX52" s="8"/>
      <c r="BPY52" s="8"/>
      <c r="BPZ52" s="8"/>
      <c r="BQA52" s="8"/>
      <c r="BQB52" s="8"/>
      <c r="BQC52" s="8"/>
      <c r="BQD52" s="8"/>
      <c r="BQE52" s="8"/>
      <c r="BQF52" s="8"/>
      <c r="BQG52" s="8"/>
      <c r="BQH52" s="8"/>
      <c r="BQI52" s="8"/>
      <c r="BQJ52" s="8"/>
      <c r="BQK52" s="8"/>
      <c r="BQL52" s="8"/>
      <c r="BQM52" s="8"/>
      <c r="BQN52" s="8"/>
      <c r="BQO52" s="8"/>
      <c r="BQP52" s="8"/>
      <c r="BQQ52" s="8"/>
      <c r="BQR52" s="8"/>
      <c r="BQS52" s="8"/>
      <c r="BQT52" s="8"/>
      <c r="BQU52" s="8"/>
      <c r="BQV52" s="8"/>
      <c r="BQW52" s="8"/>
      <c r="BQX52" s="8"/>
      <c r="BQY52" s="8"/>
      <c r="BQZ52" s="8"/>
      <c r="BRA52" s="8"/>
      <c r="BRB52" s="8"/>
      <c r="BRC52" s="8"/>
      <c r="BRD52" s="8"/>
      <c r="BRE52" s="8"/>
      <c r="BRF52" s="8"/>
      <c r="BRG52" s="8"/>
      <c r="BRH52" s="8"/>
      <c r="BRI52" s="8"/>
      <c r="BRJ52" s="8"/>
      <c r="BRK52" s="8"/>
      <c r="BRL52" s="8"/>
      <c r="BRP52" s="8"/>
      <c r="BRQ52" s="8"/>
      <c r="BRR52" s="8"/>
      <c r="BRS52" s="8"/>
      <c r="BRT52" s="8"/>
      <c r="BRU52" s="8"/>
      <c r="BRV52" s="8"/>
      <c r="BRW52" s="8"/>
      <c r="BRX52" s="8"/>
      <c r="BRY52" s="8"/>
      <c r="BRZ52" s="8"/>
      <c r="BSA52" s="8"/>
      <c r="BSB52" s="8"/>
      <c r="BSC52" s="8"/>
      <c r="BSD52" s="8"/>
      <c r="BSE52" s="8"/>
      <c r="BSF52" s="8"/>
      <c r="BSG52" s="8"/>
      <c r="BSH52" s="8"/>
      <c r="BSI52" s="8"/>
      <c r="BSJ52" s="8"/>
      <c r="BSK52" s="8"/>
      <c r="BSL52" s="8"/>
      <c r="BSM52" s="8"/>
      <c r="BSN52" s="8"/>
      <c r="BSO52" s="8"/>
      <c r="BSP52" s="8"/>
      <c r="BSQ52" s="8"/>
      <c r="BSR52" s="8"/>
      <c r="BSS52" s="8"/>
      <c r="BST52" s="8"/>
      <c r="BSU52" s="8"/>
      <c r="BSV52" s="8"/>
      <c r="BSW52" s="8"/>
      <c r="BSX52" s="8"/>
      <c r="BSY52" s="8"/>
      <c r="BSZ52" s="8"/>
      <c r="BTA52" s="8"/>
      <c r="BTB52" s="8"/>
      <c r="BTC52" s="8"/>
      <c r="BTD52" s="8"/>
      <c r="BTE52" s="8"/>
      <c r="BTF52" s="8"/>
      <c r="BTG52" s="8"/>
      <c r="BTH52" s="8"/>
      <c r="BTI52" s="8"/>
      <c r="BTJ52" s="8"/>
      <c r="BTK52" s="8"/>
      <c r="BTL52" s="8"/>
      <c r="BTM52" s="8"/>
      <c r="BTN52" s="8"/>
      <c r="BTO52" s="8"/>
      <c r="BTP52" s="8"/>
      <c r="BTQ52" s="8"/>
      <c r="BTR52" s="8"/>
      <c r="BTS52" s="8"/>
      <c r="BTT52" s="8"/>
      <c r="BTU52" s="8"/>
      <c r="BTV52" s="8"/>
      <c r="BTW52" s="8"/>
      <c r="BTX52" s="8"/>
      <c r="BTY52" s="8"/>
      <c r="BTZ52" s="8"/>
    </row>
    <row r="53" spans="1:1898" ht="51.6" customHeight="1" x14ac:dyDescent="0.2">
      <c r="A53" s="7">
        <v>29</v>
      </c>
      <c r="B53" s="9">
        <v>64463</v>
      </c>
      <c r="C53" s="26" t="s">
        <v>42</v>
      </c>
      <c r="D53" s="7">
        <v>15</v>
      </c>
      <c r="E53" s="10">
        <f t="shared" si="0"/>
        <v>6</v>
      </c>
      <c r="F53" s="7">
        <v>15</v>
      </c>
      <c r="G53" s="10">
        <f t="shared" si="1"/>
        <v>6</v>
      </c>
      <c r="H53" s="7">
        <v>30</v>
      </c>
      <c r="I53" s="11"/>
      <c r="J53" s="10">
        <f t="shared" si="2"/>
        <v>12</v>
      </c>
      <c r="K53" s="7">
        <v>20</v>
      </c>
      <c r="L53" s="10">
        <f t="shared" si="3"/>
        <v>12</v>
      </c>
      <c r="M53" s="7">
        <v>20</v>
      </c>
      <c r="N53" s="10">
        <f t="shared" si="4"/>
        <v>12</v>
      </c>
      <c r="O53" s="7">
        <v>20</v>
      </c>
      <c r="P53" s="10">
        <f t="shared" si="5"/>
        <v>12</v>
      </c>
      <c r="Q53" s="10">
        <f t="shared" si="6"/>
        <v>60</v>
      </c>
      <c r="R53" s="7">
        <v>2.5</v>
      </c>
      <c r="S53" s="7">
        <v>0</v>
      </c>
      <c r="T53" s="10">
        <f t="shared" si="7"/>
        <v>2.5</v>
      </c>
      <c r="U53" s="7">
        <v>2.5</v>
      </c>
      <c r="V53" s="10">
        <f t="shared" si="8"/>
        <v>65</v>
      </c>
      <c r="W53" s="31">
        <v>51044.99</v>
      </c>
      <c r="X53" s="32">
        <f t="shared" si="9"/>
        <v>25522.494999999999</v>
      </c>
      <c r="Y53" s="61"/>
      <c r="Z53" s="61"/>
      <c r="AA53" s="30"/>
      <c r="AB53" s="12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  <c r="BGA53" s="8"/>
      <c r="BGB53" s="8"/>
      <c r="BGC53" s="8"/>
      <c r="BGD53" s="8"/>
      <c r="BGE53" s="8"/>
      <c r="BGF53" s="8"/>
      <c r="BGG53" s="8"/>
      <c r="BGH53" s="8"/>
      <c r="BGI53" s="8"/>
      <c r="BGJ53" s="8"/>
      <c r="BGK53" s="8"/>
      <c r="BGL53" s="8"/>
      <c r="BGM53" s="8"/>
      <c r="BGN53" s="8"/>
      <c r="BGO53" s="8"/>
      <c r="BGP53" s="8"/>
      <c r="BGQ53" s="8"/>
      <c r="BGR53" s="8"/>
      <c r="BGS53" s="8"/>
      <c r="BGT53" s="8"/>
      <c r="BGU53" s="8"/>
      <c r="BGV53" s="8"/>
      <c r="BGW53" s="8"/>
      <c r="BGX53" s="8"/>
      <c r="BGY53" s="8"/>
      <c r="BGZ53" s="8"/>
      <c r="BHA53" s="8"/>
      <c r="BHB53" s="8"/>
      <c r="BHC53" s="8"/>
      <c r="BHD53" s="8"/>
      <c r="BHE53" s="8"/>
      <c r="BHF53" s="8"/>
      <c r="BHG53" s="8"/>
      <c r="BHH53" s="8"/>
      <c r="BHI53" s="8"/>
      <c r="BHJ53" s="8"/>
      <c r="BHK53" s="8"/>
      <c r="BHL53" s="8"/>
      <c r="BHM53" s="8"/>
      <c r="BHN53" s="8"/>
      <c r="BHO53" s="8"/>
      <c r="BHP53" s="8"/>
      <c r="BHQ53" s="8"/>
      <c r="BHR53" s="8"/>
      <c r="BHS53" s="8"/>
      <c r="BHT53" s="8"/>
      <c r="BHU53" s="8"/>
      <c r="BHV53" s="8"/>
      <c r="BHW53" s="8"/>
      <c r="BHX53" s="8"/>
      <c r="BHY53" s="8"/>
      <c r="BHZ53" s="8"/>
      <c r="BIA53" s="8"/>
      <c r="BIB53" s="8"/>
      <c r="BIC53" s="8"/>
      <c r="BID53" s="8"/>
      <c r="BIE53" s="8"/>
      <c r="BIF53" s="8"/>
      <c r="BIG53" s="8"/>
      <c r="BIH53" s="8"/>
      <c r="BII53" s="8"/>
      <c r="BIJ53" s="8"/>
      <c r="BIK53" s="8"/>
      <c r="BIL53" s="8"/>
      <c r="BIM53" s="8"/>
      <c r="BIN53" s="8"/>
      <c r="BIO53" s="8"/>
      <c r="BIP53" s="8"/>
      <c r="BIQ53" s="8"/>
      <c r="BIR53" s="8"/>
      <c r="BIS53" s="8"/>
      <c r="BIT53" s="8"/>
      <c r="BIU53" s="8"/>
      <c r="BIV53" s="8"/>
      <c r="BIW53" s="8"/>
      <c r="BIX53" s="8"/>
      <c r="BIY53" s="8"/>
      <c r="BIZ53" s="8"/>
      <c r="BJA53" s="8"/>
      <c r="BJB53" s="8"/>
      <c r="BJC53" s="8"/>
      <c r="BJD53" s="8"/>
      <c r="BJE53" s="8"/>
      <c r="BJF53" s="8"/>
      <c r="BJG53" s="8"/>
      <c r="BJH53" s="8"/>
      <c r="BJI53" s="8"/>
      <c r="BJJ53" s="8"/>
      <c r="BJK53" s="8"/>
      <c r="BJL53" s="8"/>
      <c r="BJM53" s="8"/>
      <c r="BJN53" s="8"/>
      <c r="BJO53" s="8"/>
      <c r="BJP53" s="8"/>
      <c r="BJQ53" s="8"/>
      <c r="BJR53" s="8"/>
      <c r="BJS53" s="8"/>
      <c r="BJT53" s="8"/>
      <c r="BJU53" s="8"/>
      <c r="BJV53" s="8"/>
      <c r="BJW53" s="8"/>
      <c r="BJX53" s="8"/>
      <c r="BJY53" s="8"/>
      <c r="BJZ53" s="8"/>
      <c r="BKA53" s="8"/>
      <c r="BKB53" s="8"/>
      <c r="BKC53" s="8"/>
      <c r="BKD53" s="8"/>
      <c r="BKE53" s="8"/>
      <c r="BKF53" s="8"/>
      <c r="BKG53" s="8"/>
      <c r="BKH53" s="8"/>
      <c r="BKI53" s="8"/>
      <c r="BKJ53" s="8"/>
      <c r="BKK53" s="8"/>
      <c r="BKL53" s="8"/>
      <c r="BKM53" s="8"/>
      <c r="BKN53" s="8"/>
      <c r="BKO53" s="8"/>
      <c r="BKP53" s="8"/>
      <c r="BKQ53" s="8"/>
      <c r="BKR53" s="8"/>
      <c r="BKS53" s="8"/>
      <c r="BKT53" s="8"/>
      <c r="BKU53" s="8"/>
      <c r="BKV53" s="8"/>
      <c r="BKW53" s="8"/>
      <c r="BKX53" s="8"/>
      <c r="BKY53" s="8"/>
      <c r="BKZ53" s="8"/>
      <c r="BLA53" s="8"/>
      <c r="BLB53" s="8"/>
      <c r="BLC53" s="8"/>
      <c r="BLD53" s="8"/>
      <c r="BLE53" s="8"/>
      <c r="BLF53" s="8"/>
      <c r="BLG53" s="8"/>
      <c r="BLH53" s="8"/>
      <c r="BLI53" s="8"/>
      <c r="BLJ53" s="8"/>
      <c r="BLK53" s="8"/>
      <c r="BLL53" s="8"/>
      <c r="BLM53" s="8"/>
      <c r="BLN53" s="8"/>
      <c r="BLO53" s="8"/>
      <c r="BLP53" s="8"/>
      <c r="BLQ53" s="8"/>
      <c r="BLR53" s="8"/>
      <c r="BLS53" s="8"/>
      <c r="BLT53" s="8"/>
      <c r="BLU53" s="8"/>
      <c r="BLV53" s="8"/>
      <c r="BLW53" s="8"/>
      <c r="BLX53" s="8"/>
      <c r="BLY53" s="8"/>
      <c r="BLZ53" s="8"/>
      <c r="BMA53" s="8"/>
      <c r="BMB53" s="8"/>
      <c r="BMC53" s="8"/>
      <c r="BMD53" s="8"/>
      <c r="BME53" s="8"/>
      <c r="BMF53" s="8"/>
      <c r="BMG53" s="8"/>
      <c r="BMH53" s="8"/>
      <c r="BMI53" s="8"/>
      <c r="BMJ53" s="8"/>
      <c r="BMK53" s="8"/>
      <c r="BML53" s="8"/>
      <c r="BMM53" s="8"/>
      <c r="BMN53" s="8"/>
      <c r="BMO53" s="8"/>
      <c r="BMP53" s="8"/>
      <c r="BMQ53" s="8"/>
      <c r="BMR53" s="8"/>
      <c r="BMS53" s="8"/>
      <c r="BMT53" s="8"/>
      <c r="BMU53" s="8"/>
      <c r="BMV53" s="8"/>
      <c r="BMW53" s="8"/>
      <c r="BMX53" s="8"/>
      <c r="BMY53" s="8"/>
      <c r="BMZ53" s="8"/>
      <c r="BNA53" s="8"/>
      <c r="BNB53" s="8"/>
      <c r="BNC53" s="8"/>
      <c r="BND53" s="8"/>
      <c r="BNE53" s="8"/>
      <c r="BNF53" s="8"/>
      <c r="BNG53" s="8"/>
      <c r="BNH53" s="8"/>
      <c r="BNI53" s="8"/>
      <c r="BNJ53" s="8"/>
      <c r="BNK53" s="8"/>
      <c r="BNL53" s="8"/>
      <c r="BNM53" s="8"/>
      <c r="BNN53" s="8"/>
      <c r="BNO53" s="8"/>
      <c r="BNP53" s="8"/>
      <c r="BNQ53" s="8"/>
      <c r="BNR53" s="8"/>
      <c r="BNS53" s="8"/>
      <c r="BNT53" s="8"/>
      <c r="BNU53" s="8"/>
      <c r="BNV53" s="8"/>
      <c r="BNW53" s="8"/>
      <c r="BNX53" s="8"/>
      <c r="BNY53" s="8"/>
      <c r="BNZ53" s="8"/>
      <c r="BOA53" s="8"/>
      <c r="BOB53" s="8"/>
      <c r="BOC53" s="8"/>
      <c r="BOD53" s="8"/>
      <c r="BOE53" s="8"/>
      <c r="BOF53" s="8"/>
      <c r="BOG53" s="8"/>
      <c r="BOH53" s="8"/>
      <c r="BOI53" s="8"/>
      <c r="BOJ53" s="8"/>
      <c r="BOK53" s="8"/>
      <c r="BOL53" s="8"/>
      <c r="BOM53" s="8"/>
      <c r="BON53" s="8"/>
      <c r="BOO53" s="8"/>
      <c r="BOP53" s="8"/>
      <c r="BOQ53" s="8"/>
      <c r="BOR53" s="8"/>
      <c r="BOS53" s="8"/>
      <c r="BOT53" s="8"/>
      <c r="BOU53" s="8"/>
      <c r="BOV53" s="8"/>
      <c r="BOW53" s="8"/>
      <c r="BOX53" s="8"/>
      <c r="BOY53" s="8"/>
      <c r="BOZ53" s="8"/>
      <c r="BPA53" s="8"/>
      <c r="BPB53" s="8"/>
      <c r="BPC53" s="8"/>
      <c r="BPD53" s="8"/>
      <c r="BPE53" s="8"/>
      <c r="BPF53" s="8"/>
      <c r="BPG53" s="8"/>
      <c r="BPH53" s="8"/>
      <c r="BPI53" s="8"/>
      <c r="BPJ53" s="8"/>
      <c r="BPK53" s="8"/>
      <c r="BPL53" s="8"/>
      <c r="BPM53" s="8"/>
      <c r="BPN53" s="8"/>
      <c r="BPO53" s="8"/>
      <c r="BPP53" s="8"/>
      <c r="BPQ53" s="8"/>
      <c r="BPR53" s="8"/>
      <c r="BPS53" s="8"/>
      <c r="BPT53" s="8"/>
      <c r="BPU53" s="8"/>
      <c r="BPV53" s="8"/>
      <c r="BPW53" s="8"/>
      <c r="BPX53" s="8"/>
      <c r="BPY53" s="8"/>
      <c r="BPZ53" s="8"/>
      <c r="BQA53" s="8"/>
      <c r="BQB53" s="8"/>
      <c r="BQC53" s="8"/>
      <c r="BQD53" s="8"/>
      <c r="BQE53" s="8"/>
      <c r="BQF53" s="8"/>
      <c r="BQG53" s="8"/>
      <c r="BQH53" s="8"/>
      <c r="BQI53" s="8"/>
      <c r="BQJ53" s="8"/>
      <c r="BQK53" s="8"/>
      <c r="BQL53" s="8"/>
      <c r="BQM53" s="8"/>
      <c r="BQN53" s="8"/>
      <c r="BQO53" s="8"/>
      <c r="BQP53" s="8"/>
      <c r="BQQ53" s="8"/>
      <c r="BQR53" s="8"/>
      <c r="BQS53" s="8"/>
      <c r="BQT53" s="8"/>
      <c r="BQU53" s="8"/>
      <c r="BQV53" s="8"/>
      <c r="BQW53" s="8"/>
      <c r="BQX53" s="8"/>
      <c r="BQY53" s="8"/>
      <c r="BQZ53" s="8"/>
      <c r="BRA53" s="8"/>
      <c r="BRB53" s="8"/>
      <c r="BRC53" s="8"/>
      <c r="BRD53" s="8"/>
      <c r="BRE53" s="8"/>
      <c r="BRF53" s="8"/>
      <c r="BRG53" s="8"/>
      <c r="BRH53" s="8"/>
      <c r="BRI53" s="8"/>
      <c r="BRJ53" s="8"/>
      <c r="BRK53" s="8"/>
      <c r="BRL53" s="8"/>
      <c r="BRP53" s="8"/>
      <c r="BRQ53" s="8"/>
      <c r="BRR53" s="8"/>
      <c r="BRS53" s="8"/>
      <c r="BRT53" s="8"/>
      <c r="BRU53" s="8"/>
      <c r="BRV53" s="8"/>
      <c r="BRW53" s="8"/>
      <c r="BRX53" s="8"/>
      <c r="BRY53" s="8"/>
      <c r="BRZ53" s="8"/>
      <c r="BSA53" s="8"/>
      <c r="BSB53" s="8"/>
      <c r="BSC53" s="8"/>
      <c r="BSD53" s="8"/>
      <c r="BSE53" s="8"/>
      <c r="BSF53" s="8"/>
      <c r="BSG53" s="8"/>
      <c r="BSH53" s="8"/>
      <c r="BSI53" s="8"/>
      <c r="BSJ53" s="8"/>
      <c r="BSK53" s="8"/>
      <c r="BSL53" s="8"/>
      <c r="BSM53" s="8"/>
      <c r="BSN53" s="8"/>
      <c r="BSO53" s="8"/>
      <c r="BSP53" s="8"/>
      <c r="BSQ53" s="8"/>
      <c r="BSR53" s="8"/>
      <c r="BSS53" s="8"/>
      <c r="BST53" s="8"/>
      <c r="BSU53" s="8"/>
      <c r="BSV53" s="8"/>
      <c r="BSW53" s="8"/>
      <c r="BSX53" s="8"/>
      <c r="BSY53" s="8"/>
      <c r="BSZ53" s="8"/>
      <c r="BTA53" s="8"/>
      <c r="BTB53" s="8"/>
      <c r="BTC53" s="8"/>
      <c r="BTD53" s="8"/>
      <c r="BTE53" s="8"/>
      <c r="BTF53" s="8"/>
      <c r="BTG53" s="8"/>
      <c r="BTH53" s="8"/>
      <c r="BTI53" s="8"/>
      <c r="BTJ53" s="8"/>
      <c r="BTK53" s="8"/>
      <c r="BTL53" s="8"/>
      <c r="BTM53" s="8"/>
      <c r="BTN53" s="8"/>
      <c r="BTO53" s="8"/>
      <c r="BTP53" s="8"/>
      <c r="BTQ53" s="8"/>
      <c r="BTR53" s="8"/>
      <c r="BTS53" s="8"/>
      <c r="BTT53" s="8"/>
      <c r="BTU53" s="8"/>
      <c r="BTV53" s="8"/>
      <c r="BTW53" s="8"/>
      <c r="BTX53" s="8"/>
      <c r="BTY53" s="8"/>
      <c r="BTZ53" s="8"/>
    </row>
    <row r="54" spans="1:1898" ht="36" customHeight="1" x14ac:dyDescent="0.2">
      <c r="A54" s="7">
        <v>31</v>
      </c>
      <c r="B54" s="9">
        <v>65220</v>
      </c>
      <c r="C54" s="26" t="s">
        <v>44</v>
      </c>
      <c r="D54" s="7">
        <v>15</v>
      </c>
      <c r="E54" s="10">
        <f t="shared" si="0"/>
        <v>6</v>
      </c>
      <c r="F54" s="7">
        <v>15</v>
      </c>
      <c r="G54" s="10">
        <f t="shared" si="1"/>
        <v>6</v>
      </c>
      <c r="H54" s="7">
        <v>40</v>
      </c>
      <c r="I54" s="11"/>
      <c r="J54" s="10">
        <f t="shared" si="2"/>
        <v>16</v>
      </c>
      <c r="K54" s="7">
        <v>20</v>
      </c>
      <c r="L54" s="10">
        <f t="shared" si="3"/>
        <v>12</v>
      </c>
      <c r="M54" s="7">
        <v>20</v>
      </c>
      <c r="N54" s="10">
        <f t="shared" si="4"/>
        <v>12</v>
      </c>
      <c r="O54" s="7">
        <v>20</v>
      </c>
      <c r="P54" s="10">
        <f t="shared" si="5"/>
        <v>12</v>
      </c>
      <c r="Q54" s="10">
        <f t="shared" si="6"/>
        <v>64</v>
      </c>
      <c r="R54" s="7">
        <v>0</v>
      </c>
      <c r="S54" s="7">
        <v>0</v>
      </c>
      <c r="T54" s="10">
        <f t="shared" si="7"/>
        <v>0</v>
      </c>
      <c r="U54" s="7">
        <v>0</v>
      </c>
      <c r="V54" s="10">
        <f t="shared" si="8"/>
        <v>64</v>
      </c>
      <c r="W54" s="31">
        <v>255900</v>
      </c>
      <c r="X54" s="32">
        <f t="shared" si="9"/>
        <v>127950</v>
      </c>
      <c r="Y54" s="61"/>
      <c r="Z54" s="61"/>
      <c r="AA54" s="30"/>
      <c r="AB54" s="12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</row>
    <row r="55" spans="1:1898" ht="84.6" customHeight="1" x14ac:dyDescent="0.2">
      <c r="A55" s="7">
        <v>32</v>
      </c>
      <c r="B55" s="9">
        <v>64459</v>
      </c>
      <c r="C55" s="26" t="s">
        <v>45</v>
      </c>
      <c r="D55" s="7">
        <v>15</v>
      </c>
      <c r="E55" s="10">
        <f t="shared" si="0"/>
        <v>6</v>
      </c>
      <c r="F55" s="7">
        <v>15</v>
      </c>
      <c r="G55" s="10">
        <f t="shared" si="1"/>
        <v>6</v>
      </c>
      <c r="H55" s="7">
        <v>40</v>
      </c>
      <c r="I55" s="11"/>
      <c r="J55" s="10">
        <f t="shared" si="2"/>
        <v>16</v>
      </c>
      <c r="K55" s="7">
        <v>20</v>
      </c>
      <c r="L55" s="10">
        <f t="shared" si="3"/>
        <v>12</v>
      </c>
      <c r="M55" s="7">
        <v>20</v>
      </c>
      <c r="N55" s="10">
        <f t="shared" si="4"/>
        <v>12</v>
      </c>
      <c r="O55" s="7">
        <v>20</v>
      </c>
      <c r="P55" s="10">
        <f t="shared" si="5"/>
        <v>12</v>
      </c>
      <c r="Q55" s="10">
        <f t="shared" si="6"/>
        <v>64</v>
      </c>
      <c r="R55" s="7">
        <v>0</v>
      </c>
      <c r="S55" s="7">
        <v>0</v>
      </c>
      <c r="T55" s="10">
        <f t="shared" si="7"/>
        <v>0</v>
      </c>
      <c r="U55" s="7">
        <v>0</v>
      </c>
      <c r="V55" s="10">
        <f t="shared" si="8"/>
        <v>64</v>
      </c>
      <c r="W55" s="31">
        <v>261220.37</v>
      </c>
      <c r="X55" s="32">
        <f t="shared" si="9"/>
        <v>130610.185</v>
      </c>
      <c r="Y55" s="61"/>
      <c r="Z55" s="61"/>
      <c r="AA55" s="30"/>
      <c r="AB55" s="12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  <c r="BGA55" s="8"/>
      <c r="BGB55" s="8"/>
      <c r="BGC55" s="8"/>
      <c r="BGD55" s="8"/>
      <c r="BGE55" s="8"/>
      <c r="BGF55" s="8"/>
      <c r="BGG55" s="8"/>
      <c r="BGH55" s="8"/>
      <c r="BGI55" s="8"/>
      <c r="BGJ55" s="8"/>
      <c r="BGK55" s="8"/>
      <c r="BGL55" s="8"/>
      <c r="BGM55" s="8"/>
      <c r="BGN55" s="8"/>
      <c r="BGO55" s="8"/>
      <c r="BGP55" s="8"/>
      <c r="BGQ55" s="8"/>
      <c r="BGR55" s="8"/>
      <c r="BGS55" s="8"/>
      <c r="BGT55" s="8"/>
      <c r="BGU55" s="8"/>
      <c r="BGV55" s="8"/>
      <c r="BGW55" s="8"/>
      <c r="BGX55" s="8"/>
      <c r="BGY55" s="8"/>
      <c r="BGZ55" s="8"/>
      <c r="BHA55" s="8"/>
      <c r="BHB55" s="8"/>
      <c r="BHC55" s="8"/>
      <c r="BHD55" s="8"/>
      <c r="BHE55" s="8"/>
      <c r="BHF55" s="8"/>
      <c r="BHG55" s="8"/>
      <c r="BHH55" s="8"/>
      <c r="BHI55" s="8"/>
      <c r="BHJ55" s="8"/>
      <c r="BHK55" s="8"/>
      <c r="BHL55" s="8"/>
      <c r="BHM55" s="8"/>
      <c r="BHN55" s="8"/>
      <c r="BHO55" s="8"/>
      <c r="BHP55" s="8"/>
      <c r="BHQ55" s="8"/>
      <c r="BHR55" s="8"/>
      <c r="BHS55" s="8"/>
      <c r="BHT55" s="8"/>
      <c r="BHU55" s="8"/>
      <c r="BHV55" s="8"/>
      <c r="BHW55" s="8"/>
      <c r="BHX55" s="8"/>
      <c r="BHY55" s="8"/>
      <c r="BHZ55" s="8"/>
      <c r="BIA55" s="8"/>
      <c r="BIB55" s="8"/>
      <c r="BIC55" s="8"/>
      <c r="BID55" s="8"/>
      <c r="BIE55" s="8"/>
      <c r="BIF55" s="8"/>
      <c r="BIG55" s="8"/>
      <c r="BIH55" s="8"/>
      <c r="BII55" s="8"/>
      <c r="BIJ55" s="8"/>
      <c r="BIK55" s="8"/>
      <c r="BIL55" s="8"/>
      <c r="BIM55" s="8"/>
      <c r="BIN55" s="8"/>
      <c r="BIO55" s="8"/>
      <c r="BIP55" s="8"/>
      <c r="BIQ55" s="8"/>
      <c r="BIR55" s="8"/>
      <c r="BIS55" s="8"/>
      <c r="BIT55" s="8"/>
      <c r="BIU55" s="8"/>
      <c r="BIV55" s="8"/>
      <c r="BIW55" s="8"/>
      <c r="BIX55" s="8"/>
      <c r="BIY55" s="8"/>
      <c r="BIZ55" s="8"/>
      <c r="BJA55" s="8"/>
      <c r="BJB55" s="8"/>
      <c r="BJC55" s="8"/>
      <c r="BJD55" s="8"/>
      <c r="BJE55" s="8"/>
      <c r="BJF55" s="8"/>
      <c r="BJG55" s="8"/>
      <c r="BJH55" s="8"/>
      <c r="BJI55" s="8"/>
      <c r="BJJ55" s="8"/>
      <c r="BJK55" s="8"/>
      <c r="BJL55" s="8"/>
      <c r="BJM55" s="8"/>
      <c r="BJN55" s="8"/>
      <c r="BJO55" s="8"/>
      <c r="BJP55" s="8"/>
      <c r="BJQ55" s="8"/>
      <c r="BJR55" s="8"/>
      <c r="BJS55" s="8"/>
      <c r="BJT55" s="8"/>
      <c r="BJU55" s="8"/>
      <c r="BJV55" s="8"/>
      <c r="BJW55" s="8"/>
      <c r="BJX55" s="8"/>
      <c r="BJY55" s="8"/>
      <c r="BJZ55" s="8"/>
      <c r="BKA55" s="8"/>
      <c r="BKB55" s="8"/>
      <c r="BKC55" s="8"/>
      <c r="BKD55" s="8"/>
      <c r="BKE55" s="8"/>
      <c r="BKF55" s="8"/>
      <c r="BKG55" s="8"/>
      <c r="BKH55" s="8"/>
      <c r="BKI55" s="8"/>
      <c r="BKJ55" s="8"/>
      <c r="BKK55" s="8"/>
      <c r="BKL55" s="8"/>
      <c r="BKM55" s="8"/>
      <c r="BKN55" s="8"/>
      <c r="BKO55" s="8"/>
      <c r="BKP55" s="8"/>
      <c r="BKQ55" s="8"/>
      <c r="BKR55" s="8"/>
      <c r="BKS55" s="8"/>
      <c r="BKT55" s="8"/>
      <c r="BKU55" s="8"/>
      <c r="BKV55" s="8"/>
      <c r="BKW55" s="8"/>
      <c r="BKX55" s="8"/>
      <c r="BKY55" s="8"/>
      <c r="BKZ55" s="8"/>
      <c r="BLA55" s="8"/>
      <c r="BLB55" s="8"/>
      <c r="BLC55" s="8"/>
      <c r="BLD55" s="8"/>
      <c r="BLE55" s="8"/>
      <c r="BLF55" s="8"/>
      <c r="BLG55" s="8"/>
      <c r="BLH55" s="8"/>
      <c r="BLI55" s="8"/>
      <c r="BLJ55" s="8"/>
      <c r="BLK55" s="8"/>
      <c r="BLL55" s="8"/>
      <c r="BLM55" s="8"/>
      <c r="BLN55" s="8"/>
      <c r="BLO55" s="8"/>
      <c r="BLP55" s="8"/>
      <c r="BLQ55" s="8"/>
      <c r="BLR55" s="8"/>
      <c r="BLS55" s="8"/>
      <c r="BLT55" s="8"/>
      <c r="BLU55" s="8"/>
      <c r="BLV55" s="8"/>
      <c r="BLW55" s="8"/>
      <c r="BLX55" s="8"/>
      <c r="BLY55" s="8"/>
      <c r="BLZ55" s="8"/>
      <c r="BMA55" s="8"/>
      <c r="BMB55" s="8"/>
      <c r="BMC55" s="8"/>
      <c r="BMD55" s="8"/>
      <c r="BME55" s="8"/>
      <c r="BMF55" s="8"/>
      <c r="BMG55" s="8"/>
      <c r="BMH55" s="8"/>
      <c r="BMI55" s="8"/>
      <c r="BMJ55" s="8"/>
      <c r="BMK55" s="8"/>
      <c r="BML55" s="8"/>
      <c r="BMM55" s="8"/>
      <c r="BMN55" s="8"/>
      <c r="BMO55" s="8"/>
      <c r="BMP55" s="8"/>
      <c r="BMQ55" s="8"/>
      <c r="BMR55" s="8"/>
      <c r="BMS55" s="8"/>
      <c r="BMT55" s="8"/>
      <c r="BMU55" s="8"/>
      <c r="BMV55" s="8"/>
      <c r="BMW55" s="8"/>
      <c r="BMX55" s="8"/>
      <c r="BMY55" s="8"/>
      <c r="BMZ55" s="8"/>
      <c r="BNA55" s="8"/>
      <c r="BNB55" s="8"/>
      <c r="BNC55" s="8"/>
      <c r="BND55" s="8"/>
      <c r="BNE55" s="8"/>
      <c r="BNF55" s="8"/>
      <c r="BNG55" s="8"/>
      <c r="BNH55" s="8"/>
      <c r="BNI55" s="8"/>
      <c r="BNJ55" s="8"/>
      <c r="BNK55" s="8"/>
      <c r="BNL55" s="8"/>
      <c r="BNM55" s="8"/>
      <c r="BNN55" s="8"/>
      <c r="BNO55" s="8"/>
      <c r="BNP55" s="8"/>
      <c r="BNQ55" s="8"/>
      <c r="BNR55" s="8"/>
      <c r="BNS55" s="8"/>
      <c r="BNT55" s="8"/>
      <c r="BNU55" s="8"/>
      <c r="BNV55" s="8"/>
      <c r="BNW55" s="8"/>
      <c r="BNX55" s="8"/>
      <c r="BNY55" s="8"/>
      <c r="BNZ55" s="8"/>
      <c r="BOA55" s="8"/>
      <c r="BOB55" s="8"/>
      <c r="BOC55" s="8"/>
      <c r="BOD55" s="8"/>
      <c r="BOE55" s="8"/>
      <c r="BOF55" s="8"/>
      <c r="BOG55" s="8"/>
      <c r="BOH55" s="8"/>
      <c r="BOI55" s="8"/>
      <c r="BOJ55" s="8"/>
      <c r="BOK55" s="8"/>
      <c r="BOL55" s="8"/>
      <c r="BOM55" s="8"/>
      <c r="BON55" s="8"/>
      <c r="BOO55" s="8"/>
      <c r="BOP55" s="8"/>
      <c r="BOQ55" s="8"/>
      <c r="BOR55" s="8"/>
      <c r="BOS55" s="8"/>
      <c r="BOT55" s="8"/>
      <c r="BOU55" s="8"/>
      <c r="BOV55" s="8"/>
      <c r="BOW55" s="8"/>
      <c r="BOX55" s="8"/>
      <c r="BOY55" s="8"/>
      <c r="BOZ55" s="8"/>
      <c r="BPA55" s="8"/>
      <c r="BPB55" s="8"/>
      <c r="BPC55" s="8"/>
      <c r="BPD55" s="8"/>
      <c r="BPE55" s="8"/>
      <c r="BPF55" s="8"/>
      <c r="BPG55" s="8"/>
      <c r="BPH55" s="8"/>
      <c r="BPI55" s="8"/>
      <c r="BPJ55" s="8"/>
      <c r="BPK55" s="8"/>
      <c r="BPL55" s="8"/>
      <c r="BPM55" s="8"/>
      <c r="BPN55" s="8"/>
      <c r="BPO55" s="8"/>
      <c r="BPP55" s="8"/>
      <c r="BPQ55" s="8"/>
      <c r="BPR55" s="8"/>
      <c r="BPS55" s="8"/>
      <c r="BPT55" s="8"/>
      <c r="BPU55" s="8"/>
      <c r="BPV55" s="8"/>
      <c r="BPW55" s="8"/>
      <c r="BPX55" s="8"/>
      <c r="BPY55" s="8"/>
      <c r="BPZ55" s="8"/>
      <c r="BQA55" s="8"/>
      <c r="BQB55" s="8"/>
      <c r="BQC55" s="8"/>
      <c r="BQD55" s="8"/>
      <c r="BQE55" s="8"/>
      <c r="BQF55" s="8"/>
      <c r="BQG55" s="8"/>
      <c r="BQH55" s="8"/>
      <c r="BQI55" s="8"/>
      <c r="BQJ55" s="8"/>
      <c r="BQK55" s="8"/>
      <c r="BQL55" s="8"/>
      <c r="BQM55" s="8"/>
      <c r="BQN55" s="8"/>
      <c r="BQO55" s="8"/>
      <c r="BQP55" s="8"/>
      <c r="BQQ55" s="8"/>
      <c r="BQR55" s="8"/>
      <c r="BQS55" s="8"/>
      <c r="BQT55" s="8"/>
      <c r="BQU55" s="8"/>
      <c r="BQV55" s="8"/>
      <c r="BQW55" s="8"/>
      <c r="BQX55" s="8"/>
      <c r="BQY55" s="8"/>
      <c r="BQZ55" s="8"/>
      <c r="BRA55" s="8"/>
      <c r="BRB55" s="8"/>
      <c r="BRC55" s="8"/>
      <c r="BRD55" s="8"/>
      <c r="BRE55" s="8"/>
      <c r="BRF55" s="8"/>
      <c r="BRG55" s="8"/>
      <c r="BRH55" s="8"/>
      <c r="BRI55" s="8"/>
      <c r="BRJ55" s="8"/>
      <c r="BRK55" s="8"/>
      <c r="BRL55" s="8"/>
      <c r="BRP55" s="8"/>
      <c r="BRQ55" s="8"/>
      <c r="BRR55" s="8"/>
      <c r="BRS55" s="8"/>
      <c r="BRT55" s="8"/>
      <c r="BRU55" s="8"/>
      <c r="BRV55" s="8"/>
      <c r="BRW55" s="8"/>
      <c r="BRX55" s="8"/>
      <c r="BRY55" s="8"/>
      <c r="BRZ55" s="8"/>
      <c r="BSA55" s="8"/>
      <c r="BSB55" s="8"/>
      <c r="BSC55" s="8"/>
      <c r="BSD55" s="8"/>
      <c r="BSE55" s="8"/>
      <c r="BSF55" s="8"/>
      <c r="BSG55" s="8"/>
      <c r="BSH55" s="8"/>
      <c r="BSI55" s="8"/>
      <c r="BSJ55" s="8"/>
      <c r="BSK55" s="8"/>
      <c r="BSL55" s="8"/>
      <c r="BSM55" s="8"/>
      <c r="BSN55" s="8"/>
      <c r="BSO55" s="8"/>
      <c r="BSP55" s="8"/>
      <c r="BSQ55" s="8"/>
      <c r="BSR55" s="8"/>
      <c r="BSS55" s="8"/>
      <c r="BST55" s="8"/>
      <c r="BSU55" s="8"/>
      <c r="BSV55" s="8"/>
      <c r="BSW55" s="8"/>
      <c r="BSX55" s="8"/>
      <c r="BSY55" s="8"/>
      <c r="BSZ55" s="8"/>
      <c r="BTA55" s="8"/>
      <c r="BTB55" s="8"/>
      <c r="BTC55" s="8"/>
      <c r="BTD55" s="8"/>
      <c r="BTE55" s="8"/>
      <c r="BTF55" s="8"/>
      <c r="BTG55" s="8"/>
      <c r="BTH55" s="8"/>
      <c r="BTI55" s="8"/>
      <c r="BTJ55" s="8"/>
      <c r="BTK55" s="8"/>
      <c r="BTL55" s="8"/>
      <c r="BTM55" s="8"/>
      <c r="BTN55" s="8"/>
      <c r="BTO55" s="8"/>
      <c r="BTP55" s="8"/>
      <c r="BTQ55" s="8"/>
      <c r="BTR55" s="8"/>
      <c r="BTS55" s="8"/>
      <c r="BTT55" s="8"/>
      <c r="BTU55" s="8"/>
      <c r="BTV55" s="8"/>
      <c r="BTW55" s="8"/>
      <c r="BTX55" s="8"/>
      <c r="BTY55" s="8"/>
      <c r="BTZ55" s="8"/>
    </row>
    <row r="56" spans="1:1898" ht="75.599999999999994" customHeight="1" x14ac:dyDescent="0.2">
      <c r="A56" s="7">
        <v>44</v>
      </c>
      <c r="B56" s="9">
        <v>64873</v>
      </c>
      <c r="C56" s="26" t="s">
        <v>55</v>
      </c>
      <c r="D56" s="7">
        <v>15</v>
      </c>
      <c r="E56" s="10">
        <f t="shared" si="0"/>
        <v>6</v>
      </c>
      <c r="F56" s="7">
        <v>15</v>
      </c>
      <c r="G56" s="10">
        <f t="shared" si="1"/>
        <v>6</v>
      </c>
      <c r="H56" s="7">
        <v>40</v>
      </c>
      <c r="I56" s="11"/>
      <c r="J56" s="10">
        <f t="shared" si="2"/>
        <v>16</v>
      </c>
      <c r="K56" s="7">
        <v>20</v>
      </c>
      <c r="L56" s="10">
        <f t="shared" si="3"/>
        <v>12</v>
      </c>
      <c r="M56" s="7">
        <v>20</v>
      </c>
      <c r="N56" s="10">
        <f t="shared" si="4"/>
        <v>12</v>
      </c>
      <c r="O56" s="7">
        <v>20</v>
      </c>
      <c r="P56" s="10">
        <f t="shared" si="5"/>
        <v>12</v>
      </c>
      <c r="Q56" s="10">
        <f t="shared" si="6"/>
        <v>64</v>
      </c>
      <c r="R56" s="7">
        <v>0</v>
      </c>
      <c r="S56" s="7">
        <v>0</v>
      </c>
      <c r="T56" s="10">
        <f t="shared" si="7"/>
        <v>0</v>
      </c>
      <c r="U56" s="7">
        <v>0</v>
      </c>
      <c r="V56" s="10">
        <f t="shared" si="8"/>
        <v>64</v>
      </c>
      <c r="W56" s="28">
        <v>396000</v>
      </c>
      <c r="X56" s="32">
        <f t="shared" si="9"/>
        <v>198000</v>
      </c>
      <c r="Y56" s="61"/>
      <c r="Z56" s="61"/>
      <c r="AA56" s="30"/>
      <c r="AB56" s="12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  <c r="AUE56" s="8"/>
      <c r="AUF56" s="8"/>
      <c r="AUG56" s="8"/>
      <c r="AUH56" s="8"/>
      <c r="AUI56" s="8"/>
      <c r="AUJ56" s="8"/>
      <c r="AUK56" s="8"/>
      <c r="AUL56" s="8"/>
      <c r="AUM56" s="8"/>
      <c r="AUN56" s="8"/>
      <c r="AUO56" s="8"/>
      <c r="AUP56" s="8"/>
      <c r="AUQ56" s="8"/>
      <c r="AUR56" s="8"/>
      <c r="AUS56" s="8"/>
      <c r="AUT56" s="8"/>
      <c r="AUU56" s="8"/>
      <c r="AUV56" s="8"/>
      <c r="AUW56" s="8"/>
      <c r="AUX56" s="8"/>
      <c r="AUY56" s="8"/>
      <c r="AUZ56" s="8"/>
      <c r="AVA56" s="8"/>
      <c r="AVB56" s="8"/>
      <c r="AVC56" s="8"/>
      <c r="AVD56" s="8"/>
      <c r="AVE56" s="8"/>
      <c r="AVF56" s="8"/>
      <c r="AVG56" s="8"/>
      <c r="AVH56" s="8"/>
      <c r="AVI56" s="8"/>
      <c r="AVJ56" s="8"/>
      <c r="AVK56" s="8"/>
      <c r="AVL56" s="8"/>
      <c r="AVM56" s="8"/>
      <c r="AVN56" s="8"/>
      <c r="AVO56" s="8"/>
      <c r="AVP56" s="8"/>
      <c r="AVQ56" s="8"/>
      <c r="AVR56" s="8"/>
      <c r="AVS56" s="8"/>
      <c r="AVT56" s="8"/>
      <c r="AVU56" s="8"/>
      <c r="AVV56" s="8"/>
      <c r="AVW56" s="8"/>
      <c r="AVX56" s="8"/>
      <c r="AVY56" s="8"/>
      <c r="AVZ56" s="8"/>
      <c r="AWA56" s="8"/>
      <c r="AWB56" s="8"/>
      <c r="AWC56" s="8"/>
      <c r="AWD56" s="8"/>
      <c r="AWE56" s="8"/>
      <c r="AWF56" s="8"/>
      <c r="AWG56" s="8"/>
      <c r="AWH56" s="8"/>
      <c r="AWI56" s="8"/>
      <c r="AWJ56" s="8"/>
      <c r="AWK56" s="8"/>
      <c r="AWL56" s="8"/>
      <c r="AWM56" s="8"/>
      <c r="AWN56" s="8"/>
      <c r="AWO56" s="8"/>
      <c r="AWP56" s="8"/>
      <c r="AWQ56" s="8"/>
      <c r="AWR56" s="8"/>
      <c r="AWS56" s="8"/>
      <c r="AWT56" s="8"/>
      <c r="AWU56" s="8"/>
      <c r="AWV56" s="8"/>
      <c r="AWW56" s="8"/>
      <c r="AWX56" s="8"/>
      <c r="AWY56" s="8"/>
      <c r="AWZ56" s="8"/>
      <c r="AXA56" s="8"/>
      <c r="AXB56" s="8"/>
      <c r="AXC56" s="8"/>
      <c r="AXD56" s="8"/>
      <c r="AXE56" s="8"/>
      <c r="AXF56" s="8"/>
      <c r="AXG56" s="8"/>
      <c r="AXH56" s="8"/>
      <c r="AXI56" s="8"/>
      <c r="AXJ56" s="8"/>
      <c r="AXK56" s="8"/>
      <c r="AXL56" s="8"/>
      <c r="AXM56" s="8"/>
      <c r="AXN56" s="8"/>
      <c r="AXO56" s="8"/>
      <c r="AXP56" s="8"/>
      <c r="AXQ56" s="8"/>
      <c r="AXR56" s="8"/>
      <c r="AXS56" s="8"/>
      <c r="AXT56" s="8"/>
      <c r="AXU56" s="8"/>
      <c r="AXV56" s="8"/>
      <c r="AXW56" s="8"/>
      <c r="AXX56" s="8"/>
      <c r="AXY56" s="8"/>
      <c r="AXZ56" s="8"/>
      <c r="AYA56" s="8"/>
      <c r="AYB56" s="8"/>
      <c r="AYC56" s="8"/>
      <c r="AYD56" s="8"/>
      <c r="AYE56" s="8"/>
      <c r="AYF56" s="8"/>
      <c r="AYG56" s="8"/>
      <c r="AYH56" s="8"/>
      <c r="AYI56" s="8"/>
      <c r="AYJ56" s="8"/>
      <c r="AYK56" s="8"/>
      <c r="AYL56" s="8"/>
      <c r="AYM56" s="8"/>
      <c r="AYN56" s="8"/>
      <c r="AYO56" s="8"/>
      <c r="AYP56" s="8"/>
      <c r="AYQ56" s="8"/>
      <c r="AYR56" s="8"/>
      <c r="AYS56" s="8"/>
      <c r="AYT56" s="8"/>
      <c r="AYU56" s="8"/>
      <c r="AYV56" s="8"/>
      <c r="AYW56" s="8"/>
      <c r="AYX56" s="8"/>
      <c r="AYY56" s="8"/>
      <c r="AYZ56" s="8"/>
      <c r="AZA56" s="8"/>
      <c r="AZB56" s="8"/>
      <c r="AZC56" s="8"/>
      <c r="AZD56" s="8"/>
      <c r="AZE56" s="8"/>
      <c r="AZF56" s="8"/>
      <c r="AZG56" s="8"/>
      <c r="AZH56" s="8"/>
      <c r="AZI56" s="8"/>
      <c r="AZJ56" s="8"/>
      <c r="AZK56" s="8"/>
      <c r="AZL56" s="8"/>
      <c r="AZM56" s="8"/>
      <c r="AZN56" s="8"/>
      <c r="AZO56" s="8"/>
      <c r="AZP56" s="8"/>
      <c r="AZQ56" s="8"/>
      <c r="AZR56" s="8"/>
      <c r="AZS56" s="8"/>
      <c r="AZT56" s="8"/>
      <c r="AZU56" s="8"/>
      <c r="AZV56" s="8"/>
      <c r="AZW56" s="8"/>
      <c r="AZX56" s="8"/>
      <c r="AZY56" s="8"/>
      <c r="AZZ56" s="8"/>
      <c r="BAA56" s="8"/>
      <c r="BAB56" s="8"/>
      <c r="BAC56" s="8"/>
      <c r="BAD56" s="8"/>
      <c r="BAE56" s="8"/>
      <c r="BAF56" s="8"/>
      <c r="BAG56" s="8"/>
      <c r="BAH56" s="8"/>
      <c r="BAI56" s="8"/>
      <c r="BAJ56" s="8"/>
      <c r="BAK56" s="8"/>
      <c r="BAL56" s="8"/>
      <c r="BAM56" s="8"/>
      <c r="BAN56" s="8"/>
      <c r="BAO56" s="8"/>
      <c r="BAP56" s="8"/>
      <c r="BAQ56" s="8"/>
      <c r="BAR56" s="8"/>
      <c r="BAS56" s="8"/>
      <c r="BAT56" s="8"/>
      <c r="BAU56" s="8"/>
      <c r="BAV56" s="8"/>
      <c r="BAW56" s="8"/>
      <c r="BAX56" s="8"/>
      <c r="BAY56" s="8"/>
      <c r="BAZ56" s="8"/>
      <c r="BBA56" s="8"/>
      <c r="BBB56" s="8"/>
      <c r="BBC56" s="8"/>
      <c r="BBD56" s="8"/>
      <c r="BBE56" s="8"/>
      <c r="BBF56" s="8"/>
      <c r="BBG56" s="8"/>
      <c r="BBH56" s="8"/>
      <c r="BBI56" s="8"/>
      <c r="BBJ56" s="8"/>
      <c r="BBK56" s="8"/>
      <c r="BBL56" s="8"/>
      <c r="BBM56" s="8"/>
      <c r="BBN56" s="8"/>
      <c r="BBO56" s="8"/>
      <c r="BBP56" s="8"/>
      <c r="BBQ56" s="8"/>
      <c r="BBR56" s="8"/>
      <c r="BBS56" s="8"/>
      <c r="BBT56" s="8"/>
      <c r="BBU56" s="8"/>
      <c r="BBV56" s="8"/>
      <c r="BBW56" s="8"/>
      <c r="BBX56" s="8"/>
      <c r="BBY56" s="8"/>
      <c r="BBZ56" s="8"/>
      <c r="BCA56" s="8"/>
      <c r="BCB56" s="8"/>
      <c r="BCC56" s="8"/>
      <c r="BCD56" s="8"/>
      <c r="BCE56" s="8"/>
      <c r="BCF56" s="8"/>
      <c r="BCG56" s="8"/>
      <c r="BCH56" s="8"/>
      <c r="BCI56" s="8"/>
      <c r="BCJ56" s="8"/>
      <c r="BCK56" s="8"/>
      <c r="BCL56" s="8"/>
      <c r="BCM56" s="8"/>
      <c r="BCN56" s="8"/>
      <c r="BCO56" s="8"/>
      <c r="BCP56" s="8"/>
      <c r="BCQ56" s="8"/>
      <c r="BCR56" s="8"/>
      <c r="BCS56" s="8"/>
      <c r="BCT56" s="8"/>
      <c r="BCU56" s="8"/>
      <c r="BCV56" s="8"/>
      <c r="BCW56" s="8"/>
      <c r="BCX56" s="8"/>
      <c r="BCY56" s="8"/>
      <c r="BCZ56" s="8"/>
      <c r="BDA56" s="8"/>
      <c r="BDB56" s="8"/>
      <c r="BDC56" s="8"/>
      <c r="BDD56" s="8"/>
      <c r="BDE56" s="8"/>
      <c r="BDF56" s="8"/>
      <c r="BDG56" s="8"/>
      <c r="BDH56" s="8"/>
      <c r="BDI56" s="8"/>
      <c r="BDJ56" s="8"/>
      <c r="BDK56" s="8"/>
      <c r="BDL56" s="8"/>
      <c r="BDM56" s="8"/>
      <c r="BDN56" s="8"/>
      <c r="BDO56" s="8"/>
      <c r="BDP56" s="8"/>
      <c r="BDQ56" s="8"/>
      <c r="BDR56" s="8"/>
      <c r="BDS56" s="8"/>
      <c r="BDT56" s="8"/>
      <c r="BDU56" s="8"/>
      <c r="BDV56" s="8"/>
      <c r="BDW56" s="8"/>
      <c r="BDX56" s="8"/>
      <c r="BDY56" s="8"/>
      <c r="BDZ56" s="8"/>
      <c r="BEA56" s="8"/>
      <c r="BEB56" s="8"/>
      <c r="BEC56" s="8"/>
      <c r="BED56" s="8"/>
      <c r="BEE56" s="8"/>
      <c r="BEF56" s="8"/>
      <c r="BEG56" s="8"/>
      <c r="BEH56" s="8"/>
      <c r="BEI56" s="8"/>
      <c r="BEJ56" s="8"/>
      <c r="BEK56" s="8"/>
      <c r="BEL56" s="8"/>
      <c r="BEM56" s="8"/>
      <c r="BEN56" s="8"/>
      <c r="BEO56" s="8"/>
      <c r="BEP56" s="8"/>
      <c r="BEQ56" s="8"/>
      <c r="BER56" s="8"/>
      <c r="BES56" s="8"/>
      <c r="BET56" s="8"/>
      <c r="BEU56" s="8"/>
      <c r="BEV56" s="8"/>
      <c r="BEW56" s="8"/>
      <c r="BEX56" s="8"/>
      <c r="BEY56" s="8"/>
      <c r="BEZ56" s="8"/>
      <c r="BFA56" s="8"/>
      <c r="BFB56" s="8"/>
      <c r="BFC56" s="8"/>
      <c r="BFD56" s="8"/>
      <c r="BFE56" s="8"/>
      <c r="BFF56" s="8"/>
      <c r="BFG56" s="8"/>
      <c r="BFH56" s="8"/>
      <c r="BFI56" s="8"/>
      <c r="BFJ56" s="8"/>
      <c r="BFK56" s="8"/>
      <c r="BFL56" s="8"/>
      <c r="BFM56" s="8"/>
      <c r="BFN56" s="8"/>
      <c r="BFO56" s="8"/>
      <c r="BFP56" s="8"/>
      <c r="BFQ56" s="8"/>
      <c r="BFR56" s="8"/>
      <c r="BFS56" s="8"/>
      <c r="BFT56" s="8"/>
      <c r="BFU56" s="8"/>
      <c r="BFV56" s="8"/>
      <c r="BFW56" s="8"/>
      <c r="BFX56" s="8"/>
      <c r="BFY56" s="8"/>
      <c r="BFZ56" s="8"/>
      <c r="BGA56" s="8"/>
      <c r="BGB56" s="8"/>
      <c r="BGC56" s="8"/>
      <c r="BGD56" s="8"/>
      <c r="BGE56" s="8"/>
      <c r="BGF56" s="8"/>
      <c r="BGG56" s="8"/>
      <c r="BGH56" s="8"/>
      <c r="BGI56" s="8"/>
      <c r="BGJ56" s="8"/>
      <c r="BGK56" s="8"/>
      <c r="BGL56" s="8"/>
      <c r="BGM56" s="8"/>
      <c r="BGN56" s="8"/>
      <c r="BGO56" s="8"/>
      <c r="BGP56" s="8"/>
      <c r="BGQ56" s="8"/>
      <c r="BGR56" s="8"/>
      <c r="BGS56" s="8"/>
      <c r="BGT56" s="8"/>
      <c r="BGU56" s="8"/>
      <c r="BGV56" s="8"/>
      <c r="BGW56" s="8"/>
      <c r="BGX56" s="8"/>
      <c r="BGY56" s="8"/>
      <c r="BGZ56" s="8"/>
      <c r="BHA56" s="8"/>
      <c r="BHB56" s="8"/>
      <c r="BHC56" s="8"/>
      <c r="BHD56" s="8"/>
      <c r="BHE56" s="8"/>
      <c r="BHF56" s="8"/>
      <c r="BHG56" s="8"/>
      <c r="BHH56" s="8"/>
      <c r="BHI56" s="8"/>
      <c r="BHJ56" s="8"/>
      <c r="BHK56" s="8"/>
      <c r="BHL56" s="8"/>
      <c r="BHM56" s="8"/>
      <c r="BHN56" s="8"/>
      <c r="BHO56" s="8"/>
      <c r="BHP56" s="8"/>
      <c r="BHQ56" s="8"/>
      <c r="BHR56" s="8"/>
      <c r="BHS56" s="8"/>
      <c r="BHT56" s="8"/>
      <c r="BHU56" s="8"/>
      <c r="BHV56" s="8"/>
      <c r="BHW56" s="8"/>
      <c r="BHX56" s="8"/>
      <c r="BHY56" s="8"/>
      <c r="BHZ56" s="8"/>
      <c r="BIA56" s="8"/>
      <c r="BIB56" s="8"/>
      <c r="BIC56" s="8"/>
      <c r="BID56" s="8"/>
      <c r="BIE56" s="8"/>
      <c r="BIF56" s="8"/>
      <c r="BIG56" s="8"/>
      <c r="BIH56" s="8"/>
      <c r="BII56" s="8"/>
      <c r="BIJ56" s="8"/>
      <c r="BIK56" s="8"/>
      <c r="BIL56" s="8"/>
      <c r="BIM56" s="8"/>
      <c r="BIN56" s="8"/>
      <c r="BIO56" s="8"/>
      <c r="BIP56" s="8"/>
      <c r="BIQ56" s="8"/>
      <c r="BIR56" s="8"/>
      <c r="BIS56" s="8"/>
      <c r="BIT56" s="8"/>
      <c r="BIU56" s="8"/>
      <c r="BIV56" s="8"/>
      <c r="BIW56" s="8"/>
      <c r="BIX56" s="8"/>
      <c r="BIY56" s="8"/>
      <c r="BIZ56" s="8"/>
      <c r="BJA56" s="8"/>
      <c r="BJB56" s="8"/>
      <c r="BJC56" s="8"/>
      <c r="BJD56" s="8"/>
      <c r="BJE56" s="8"/>
      <c r="BJF56" s="8"/>
      <c r="BJG56" s="8"/>
      <c r="BJH56" s="8"/>
      <c r="BJI56" s="8"/>
      <c r="BJJ56" s="8"/>
      <c r="BJK56" s="8"/>
      <c r="BJL56" s="8"/>
      <c r="BJM56" s="8"/>
      <c r="BJN56" s="8"/>
      <c r="BJO56" s="8"/>
      <c r="BJP56" s="8"/>
      <c r="BJQ56" s="8"/>
      <c r="BJR56" s="8"/>
      <c r="BJS56" s="8"/>
      <c r="BJT56" s="8"/>
      <c r="BJU56" s="8"/>
      <c r="BJV56" s="8"/>
      <c r="BJW56" s="8"/>
      <c r="BJX56" s="8"/>
      <c r="BJY56" s="8"/>
      <c r="BJZ56" s="8"/>
      <c r="BKA56" s="8"/>
      <c r="BKB56" s="8"/>
      <c r="BKC56" s="8"/>
      <c r="BKD56" s="8"/>
      <c r="BKE56" s="8"/>
      <c r="BKF56" s="8"/>
      <c r="BKG56" s="8"/>
      <c r="BKH56" s="8"/>
      <c r="BKI56" s="8"/>
      <c r="BKJ56" s="8"/>
      <c r="BKK56" s="8"/>
      <c r="BKL56" s="8"/>
      <c r="BKM56" s="8"/>
      <c r="BKN56" s="8"/>
      <c r="BKO56" s="8"/>
      <c r="BKP56" s="8"/>
      <c r="BKQ56" s="8"/>
      <c r="BKR56" s="8"/>
      <c r="BKS56" s="8"/>
      <c r="BKT56" s="8"/>
      <c r="BKU56" s="8"/>
      <c r="BKV56" s="8"/>
      <c r="BKW56" s="8"/>
      <c r="BKX56" s="8"/>
      <c r="BKY56" s="8"/>
      <c r="BKZ56" s="8"/>
      <c r="BLA56" s="8"/>
      <c r="BLB56" s="8"/>
      <c r="BLC56" s="8"/>
      <c r="BLD56" s="8"/>
      <c r="BLE56" s="8"/>
      <c r="BLF56" s="8"/>
      <c r="BLG56" s="8"/>
      <c r="BLH56" s="8"/>
      <c r="BLI56" s="8"/>
      <c r="BLJ56" s="8"/>
      <c r="BLK56" s="8"/>
      <c r="BLL56" s="8"/>
      <c r="BLM56" s="8"/>
      <c r="BLN56" s="8"/>
      <c r="BLO56" s="8"/>
      <c r="BLP56" s="8"/>
      <c r="BLQ56" s="8"/>
      <c r="BLR56" s="8"/>
      <c r="BLS56" s="8"/>
      <c r="BLT56" s="8"/>
      <c r="BLU56" s="8"/>
      <c r="BLV56" s="8"/>
      <c r="BLW56" s="8"/>
      <c r="BLX56" s="8"/>
      <c r="BLY56" s="8"/>
      <c r="BLZ56" s="8"/>
      <c r="BMA56" s="8"/>
      <c r="BMB56" s="8"/>
      <c r="BMC56" s="8"/>
      <c r="BMD56" s="8"/>
      <c r="BME56" s="8"/>
      <c r="BMF56" s="8"/>
      <c r="BMG56" s="8"/>
      <c r="BMH56" s="8"/>
      <c r="BMI56" s="8"/>
      <c r="BMJ56" s="8"/>
      <c r="BMK56" s="8"/>
      <c r="BML56" s="8"/>
      <c r="BMM56" s="8"/>
      <c r="BMN56" s="8"/>
      <c r="BMO56" s="8"/>
      <c r="BMP56" s="8"/>
      <c r="BMQ56" s="8"/>
      <c r="BMR56" s="8"/>
      <c r="BMS56" s="8"/>
      <c r="BMT56" s="8"/>
      <c r="BMU56" s="8"/>
      <c r="BMV56" s="8"/>
      <c r="BMW56" s="8"/>
      <c r="BMX56" s="8"/>
      <c r="BMY56" s="8"/>
      <c r="BMZ56" s="8"/>
      <c r="BNA56" s="8"/>
      <c r="BNB56" s="8"/>
      <c r="BNC56" s="8"/>
      <c r="BND56" s="8"/>
      <c r="BNE56" s="8"/>
      <c r="BNF56" s="8"/>
      <c r="BNG56" s="8"/>
      <c r="BNH56" s="8"/>
      <c r="BNI56" s="8"/>
      <c r="BNJ56" s="8"/>
      <c r="BNK56" s="8"/>
      <c r="BNL56" s="8"/>
      <c r="BNM56" s="8"/>
      <c r="BNN56" s="8"/>
      <c r="BNO56" s="8"/>
      <c r="BNP56" s="8"/>
      <c r="BNQ56" s="8"/>
      <c r="BNR56" s="8"/>
      <c r="BNS56" s="8"/>
      <c r="BNT56" s="8"/>
      <c r="BNU56" s="8"/>
      <c r="BNV56" s="8"/>
      <c r="BNW56" s="8"/>
      <c r="BNX56" s="8"/>
      <c r="BNY56" s="8"/>
      <c r="BNZ56" s="8"/>
      <c r="BOA56" s="8"/>
      <c r="BOB56" s="8"/>
      <c r="BOC56" s="8"/>
      <c r="BOD56" s="8"/>
      <c r="BOE56" s="8"/>
      <c r="BOF56" s="8"/>
      <c r="BOG56" s="8"/>
      <c r="BOH56" s="8"/>
      <c r="BOI56" s="8"/>
      <c r="BOJ56" s="8"/>
      <c r="BOK56" s="8"/>
      <c r="BOL56" s="8"/>
      <c r="BOM56" s="8"/>
      <c r="BON56" s="8"/>
      <c r="BOO56" s="8"/>
      <c r="BOP56" s="8"/>
      <c r="BOQ56" s="8"/>
      <c r="BOR56" s="8"/>
      <c r="BOS56" s="8"/>
      <c r="BOT56" s="8"/>
      <c r="BOU56" s="8"/>
      <c r="BOV56" s="8"/>
      <c r="BOW56" s="8"/>
      <c r="BOX56" s="8"/>
      <c r="BOY56" s="8"/>
      <c r="BOZ56" s="8"/>
      <c r="BPA56" s="8"/>
      <c r="BPB56" s="8"/>
      <c r="BPC56" s="8"/>
      <c r="BPD56" s="8"/>
      <c r="BPE56" s="8"/>
      <c r="BPF56" s="8"/>
      <c r="BPG56" s="8"/>
      <c r="BPH56" s="8"/>
      <c r="BPI56" s="8"/>
      <c r="BPJ56" s="8"/>
      <c r="BPK56" s="8"/>
      <c r="BPL56" s="8"/>
      <c r="BPM56" s="8"/>
      <c r="BPN56" s="8"/>
      <c r="BPO56" s="8"/>
      <c r="BPP56" s="8"/>
      <c r="BPQ56" s="8"/>
      <c r="BPR56" s="8"/>
      <c r="BPS56" s="8"/>
      <c r="BPT56" s="8"/>
      <c r="BPU56" s="8"/>
      <c r="BPV56" s="8"/>
      <c r="BPW56" s="8"/>
      <c r="BPX56" s="8"/>
      <c r="BPY56" s="8"/>
      <c r="BPZ56" s="8"/>
      <c r="BQA56" s="8"/>
      <c r="BQB56" s="8"/>
      <c r="BQC56" s="8"/>
      <c r="BQD56" s="8"/>
      <c r="BQE56" s="8"/>
      <c r="BQF56" s="8"/>
      <c r="BQG56" s="8"/>
      <c r="BQH56" s="8"/>
      <c r="BQI56" s="8"/>
      <c r="BQJ56" s="8"/>
      <c r="BQK56" s="8"/>
      <c r="BQL56" s="8"/>
      <c r="BQM56" s="8"/>
      <c r="BQN56" s="8"/>
      <c r="BQO56" s="8"/>
      <c r="BQP56" s="8"/>
      <c r="BQQ56" s="8"/>
      <c r="BQR56" s="8"/>
      <c r="BQS56" s="8"/>
      <c r="BQT56" s="8"/>
      <c r="BQU56" s="8"/>
      <c r="BQV56" s="8"/>
      <c r="BQW56" s="8"/>
      <c r="BQX56" s="8"/>
      <c r="BQY56" s="8"/>
      <c r="BQZ56" s="8"/>
      <c r="BRA56" s="8"/>
      <c r="BRB56" s="8"/>
      <c r="BRC56" s="8"/>
      <c r="BRD56" s="8"/>
      <c r="BRE56" s="8"/>
      <c r="BRF56" s="8"/>
      <c r="BRG56" s="8"/>
      <c r="BRH56" s="8"/>
      <c r="BRI56" s="8"/>
      <c r="BRJ56" s="8"/>
      <c r="BRK56" s="8"/>
      <c r="BRL56" s="8"/>
      <c r="BRP56" s="8"/>
      <c r="BRQ56" s="8"/>
      <c r="BRR56" s="8"/>
      <c r="BRS56" s="8"/>
      <c r="BRT56" s="8"/>
      <c r="BRU56" s="8"/>
      <c r="BRV56" s="8"/>
      <c r="BRW56" s="8"/>
      <c r="BRX56" s="8"/>
      <c r="BRY56" s="8"/>
      <c r="BRZ56" s="8"/>
      <c r="BSA56" s="8"/>
      <c r="BSB56" s="8"/>
      <c r="BSC56" s="8"/>
      <c r="BSD56" s="8"/>
      <c r="BSE56" s="8"/>
      <c r="BSF56" s="8"/>
      <c r="BSG56" s="8"/>
      <c r="BSH56" s="8"/>
      <c r="BSI56" s="8"/>
      <c r="BSJ56" s="8"/>
      <c r="BSK56" s="8"/>
      <c r="BSL56" s="8"/>
      <c r="BSM56" s="8"/>
      <c r="BSN56" s="8"/>
      <c r="BSO56" s="8"/>
      <c r="BSP56" s="8"/>
      <c r="BSQ56" s="8"/>
      <c r="BSR56" s="8"/>
      <c r="BSS56" s="8"/>
      <c r="BST56" s="8"/>
      <c r="BSU56" s="8"/>
      <c r="BSV56" s="8"/>
      <c r="BSW56" s="8"/>
      <c r="BSX56" s="8"/>
      <c r="BSY56" s="8"/>
      <c r="BSZ56" s="8"/>
      <c r="BTA56" s="8"/>
      <c r="BTB56" s="8"/>
      <c r="BTC56" s="8"/>
      <c r="BTD56" s="8"/>
      <c r="BTE56" s="8"/>
      <c r="BTF56" s="8"/>
      <c r="BTG56" s="8"/>
      <c r="BTH56" s="8"/>
      <c r="BTI56" s="8"/>
      <c r="BTJ56" s="8"/>
      <c r="BTK56" s="8"/>
      <c r="BTL56" s="8"/>
      <c r="BTM56" s="8"/>
      <c r="BTN56" s="8"/>
      <c r="BTO56" s="8"/>
      <c r="BTP56" s="8"/>
      <c r="BTQ56" s="8"/>
      <c r="BTR56" s="8"/>
      <c r="BTS56" s="8"/>
      <c r="BTT56" s="8"/>
      <c r="BTU56" s="8"/>
      <c r="BTV56" s="8"/>
      <c r="BTW56" s="8"/>
      <c r="BTX56" s="8"/>
      <c r="BTY56" s="8"/>
      <c r="BTZ56" s="8"/>
    </row>
    <row r="57" spans="1:1898" ht="51" customHeight="1" x14ac:dyDescent="0.2">
      <c r="A57" s="7">
        <v>74</v>
      </c>
      <c r="B57" s="9">
        <v>65155</v>
      </c>
      <c r="C57" s="26" t="s">
        <v>86</v>
      </c>
      <c r="D57" s="7">
        <v>15</v>
      </c>
      <c r="E57" s="10">
        <f t="shared" si="0"/>
        <v>6</v>
      </c>
      <c r="F57" s="7">
        <v>15</v>
      </c>
      <c r="G57" s="10">
        <f t="shared" si="1"/>
        <v>6</v>
      </c>
      <c r="H57" s="7">
        <v>40</v>
      </c>
      <c r="I57" s="11"/>
      <c r="J57" s="10">
        <f t="shared" si="2"/>
        <v>16</v>
      </c>
      <c r="K57" s="7">
        <v>20</v>
      </c>
      <c r="L57" s="10">
        <f t="shared" si="3"/>
        <v>12</v>
      </c>
      <c r="M57" s="7">
        <v>20</v>
      </c>
      <c r="N57" s="10">
        <f t="shared" si="4"/>
        <v>12</v>
      </c>
      <c r="O57" s="7">
        <v>20</v>
      </c>
      <c r="P57" s="10">
        <f t="shared" si="5"/>
        <v>12</v>
      </c>
      <c r="Q57" s="10">
        <f t="shared" si="6"/>
        <v>64</v>
      </c>
      <c r="R57" s="7">
        <v>0</v>
      </c>
      <c r="S57" s="7">
        <v>0</v>
      </c>
      <c r="T57" s="10">
        <f t="shared" si="7"/>
        <v>0</v>
      </c>
      <c r="U57" s="7">
        <v>0</v>
      </c>
      <c r="V57" s="10">
        <f t="shared" si="8"/>
        <v>64</v>
      </c>
      <c r="W57" s="33">
        <v>53670</v>
      </c>
      <c r="X57" s="32">
        <f t="shared" si="9"/>
        <v>26835</v>
      </c>
      <c r="Y57" s="61"/>
      <c r="Z57" s="61"/>
      <c r="AA57" s="30"/>
      <c r="AB57" s="12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  <c r="AUE57" s="8"/>
      <c r="AUF57" s="8"/>
      <c r="AUG57" s="8"/>
      <c r="AUH57" s="8"/>
      <c r="AUI57" s="8"/>
      <c r="AUJ57" s="8"/>
      <c r="AUK57" s="8"/>
      <c r="AUL57" s="8"/>
      <c r="AUM57" s="8"/>
      <c r="AUN57" s="8"/>
      <c r="AUO57" s="8"/>
      <c r="AUP57" s="8"/>
      <c r="AUQ57" s="8"/>
      <c r="AUR57" s="8"/>
      <c r="AUS57" s="8"/>
      <c r="AUT57" s="8"/>
      <c r="AUU57" s="8"/>
      <c r="AUV57" s="8"/>
      <c r="AUW57" s="8"/>
      <c r="AUX57" s="8"/>
      <c r="AUY57" s="8"/>
      <c r="AUZ57" s="8"/>
      <c r="AVA57" s="8"/>
      <c r="AVB57" s="8"/>
      <c r="AVC57" s="8"/>
      <c r="AVD57" s="8"/>
      <c r="AVE57" s="8"/>
      <c r="AVF57" s="8"/>
      <c r="AVG57" s="8"/>
      <c r="AVH57" s="8"/>
      <c r="AVI57" s="8"/>
      <c r="AVJ57" s="8"/>
      <c r="AVK57" s="8"/>
      <c r="AVL57" s="8"/>
      <c r="AVM57" s="8"/>
      <c r="AVN57" s="8"/>
      <c r="AVO57" s="8"/>
      <c r="AVP57" s="8"/>
      <c r="AVQ57" s="8"/>
      <c r="AVR57" s="8"/>
      <c r="AVS57" s="8"/>
      <c r="AVT57" s="8"/>
      <c r="AVU57" s="8"/>
      <c r="AVV57" s="8"/>
      <c r="AVW57" s="8"/>
      <c r="AVX57" s="8"/>
      <c r="AVY57" s="8"/>
      <c r="AVZ57" s="8"/>
      <c r="AWA57" s="8"/>
      <c r="AWB57" s="8"/>
      <c r="AWC57" s="8"/>
      <c r="AWD57" s="8"/>
      <c r="AWE57" s="8"/>
      <c r="AWF57" s="8"/>
      <c r="AWG57" s="8"/>
      <c r="AWH57" s="8"/>
      <c r="AWI57" s="8"/>
      <c r="AWJ57" s="8"/>
      <c r="AWK57" s="8"/>
      <c r="AWL57" s="8"/>
      <c r="AWM57" s="8"/>
      <c r="AWN57" s="8"/>
      <c r="AWO57" s="8"/>
      <c r="AWP57" s="8"/>
      <c r="AWQ57" s="8"/>
      <c r="AWR57" s="8"/>
      <c r="AWS57" s="8"/>
      <c r="AWT57" s="8"/>
      <c r="AWU57" s="8"/>
      <c r="AWV57" s="8"/>
      <c r="AWW57" s="8"/>
      <c r="AWX57" s="8"/>
      <c r="AWY57" s="8"/>
      <c r="AWZ57" s="8"/>
      <c r="AXA57" s="8"/>
      <c r="AXB57" s="8"/>
      <c r="AXC57" s="8"/>
      <c r="AXD57" s="8"/>
      <c r="AXE57" s="8"/>
      <c r="AXF57" s="8"/>
      <c r="AXG57" s="8"/>
      <c r="AXH57" s="8"/>
      <c r="AXI57" s="8"/>
      <c r="AXJ57" s="8"/>
      <c r="AXK57" s="8"/>
      <c r="AXL57" s="8"/>
      <c r="AXM57" s="8"/>
      <c r="AXN57" s="8"/>
      <c r="AXO57" s="8"/>
      <c r="AXP57" s="8"/>
      <c r="AXQ57" s="8"/>
      <c r="AXR57" s="8"/>
      <c r="AXS57" s="8"/>
      <c r="AXT57" s="8"/>
      <c r="AXU57" s="8"/>
      <c r="AXV57" s="8"/>
      <c r="AXW57" s="8"/>
      <c r="AXX57" s="8"/>
      <c r="AXY57" s="8"/>
      <c r="AXZ57" s="8"/>
      <c r="AYA57" s="8"/>
      <c r="AYB57" s="8"/>
      <c r="AYC57" s="8"/>
      <c r="AYD57" s="8"/>
      <c r="AYE57" s="8"/>
      <c r="AYF57" s="8"/>
      <c r="AYG57" s="8"/>
      <c r="AYH57" s="8"/>
      <c r="AYI57" s="8"/>
      <c r="AYJ57" s="8"/>
      <c r="AYK57" s="8"/>
      <c r="AYL57" s="8"/>
      <c r="AYM57" s="8"/>
      <c r="AYN57" s="8"/>
      <c r="AYO57" s="8"/>
      <c r="AYP57" s="8"/>
      <c r="AYQ57" s="8"/>
      <c r="AYR57" s="8"/>
      <c r="AYS57" s="8"/>
      <c r="AYT57" s="8"/>
      <c r="AYU57" s="8"/>
      <c r="AYV57" s="8"/>
      <c r="AYW57" s="8"/>
      <c r="AYX57" s="8"/>
      <c r="AYY57" s="8"/>
      <c r="AYZ57" s="8"/>
      <c r="AZA57" s="8"/>
      <c r="AZB57" s="8"/>
      <c r="AZC57" s="8"/>
      <c r="AZD57" s="8"/>
      <c r="AZE57" s="8"/>
      <c r="AZF57" s="8"/>
      <c r="AZG57" s="8"/>
      <c r="AZH57" s="8"/>
      <c r="AZI57" s="8"/>
      <c r="AZJ57" s="8"/>
      <c r="AZK57" s="8"/>
      <c r="AZL57" s="8"/>
      <c r="AZM57" s="8"/>
      <c r="AZN57" s="8"/>
      <c r="AZO57" s="8"/>
      <c r="AZP57" s="8"/>
      <c r="AZQ57" s="8"/>
      <c r="AZR57" s="8"/>
      <c r="AZS57" s="8"/>
      <c r="AZT57" s="8"/>
      <c r="AZU57" s="8"/>
      <c r="AZV57" s="8"/>
      <c r="AZW57" s="8"/>
      <c r="AZX57" s="8"/>
      <c r="AZY57" s="8"/>
      <c r="AZZ57" s="8"/>
      <c r="BAA57" s="8"/>
      <c r="BAB57" s="8"/>
      <c r="BAC57" s="8"/>
      <c r="BAD57" s="8"/>
      <c r="BAE57" s="8"/>
      <c r="BAF57" s="8"/>
      <c r="BAG57" s="8"/>
      <c r="BAH57" s="8"/>
      <c r="BAI57" s="8"/>
      <c r="BAJ57" s="8"/>
      <c r="BAK57" s="8"/>
      <c r="BAL57" s="8"/>
      <c r="BAM57" s="8"/>
      <c r="BAN57" s="8"/>
      <c r="BAO57" s="8"/>
      <c r="BAP57" s="8"/>
      <c r="BAQ57" s="8"/>
      <c r="BAR57" s="8"/>
      <c r="BAS57" s="8"/>
      <c r="BAT57" s="8"/>
      <c r="BAU57" s="8"/>
      <c r="BAV57" s="8"/>
      <c r="BAW57" s="8"/>
      <c r="BAX57" s="8"/>
      <c r="BAY57" s="8"/>
      <c r="BAZ57" s="8"/>
      <c r="BBA57" s="8"/>
      <c r="BBB57" s="8"/>
      <c r="BBC57" s="8"/>
      <c r="BBD57" s="8"/>
      <c r="BBE57" s="8"/>
      <c r="BBF57" s="8"/>
      <c r="BBG57" s="8"/>
      <c r="BBH57" s="8"/>
      <c r="BBI57" s="8"/>
      <c r="BBJ57" s="8"/>
      <c r="BBK57" s="8"/>
      <c r="BBL57" s="8"/>
      <c r="BBM57" s="8"/>
      <c r="BBN57" s="8"/>
      <c r="BBO57" s="8"/>
      <c r="BBP57" s="8"/>
      <c r="BBQ57" s="8"/>
      <c r="BBR57" s="8"/>
      <c r="BBS57" s="8"/>
      <c r="BBT57" s="8"/>
      <c r="BBU57" s="8"/>
      <c r="BBV57" s="8"/>
      <c r="BBW57" s="8"/>
      <c r="BBX57" s="8"/>
      <c r="BBY57" s="8"/>
      <c r="BBZ57" s="8"/>
      <c r="BCA57" s="8"/>
      <c r="BCB57" s="8"/>
      <c r="BCC57" s="8"/>
      <c r="BCD57" s="8"/>
      <c r="BCE57" s="8"/>
      <c r="BCF57" s="8"/>
      <c r="BCG57" s="8"/>
      <c r="BCH57" s="8"/>
      <c r="BCI57" s="8"/>
      <c r="BCJ57" s="8"/>
      <c r="BCK57" s="8"/>
      <c r="BCL57" s="8"/>
      <c r="BCM57" s="8"/>
      <c r="BCN57" s="8"/>
      <c r="BCO57" s="8"/>
      <c r="BCP57" s="8"/>
      <c r="BCQ57" s="8"/>
      <c r="BCR57" s="8"/>
      <c r="BCS57" s="8"/>
      <c r="BCT57" s="8"/>
      <c r="BCU57" s="8"/>
      <c r="BCV57" s="8"/>
      <c r="BCW57" s="8"/>
      <c r="BCX57" s="8"/>
      <c r="BCY57" s="8"/>
      <c r="BCZ57" s="8"/>
      <c r="BDA57" s="8"/>
      <c r="BDB57" s="8"/>
      <c r="BDC57" s="8"/>
      <c r="BDD57" s="8"/>
      <c r="BDE57" s="8"/>
      <c r="BDF57" s="8"/>
      <c r="BDG57" s="8"/>
      <c r="BDH57" s="8"/>
      <c r="BDI57" s="8"/>
      <c r="BDJ57" s="8"/>
      <c r="BDK57" s="8"/>
      <c r="BDL57" s="8"/>
      <c r="BDM57" s="8"/>
      <c r="BDN57" s="8"/>
      <c r="BDO57" s="8"/>
      <c r="BDP57" s="8"/>
      <c r="BDQ57" s="8"/>
      <c r="BDR57" s="8"/>
      <c r="BDS57" s="8"/>
      <c r="BDT57" s="8"/>
      <c r="BDU57" s="8"/>
      <c r="BDV57" s="8"/>
      <c r="BDW57" s="8"/>
      <c r="BDX57" s="8"/>
      <c r="BDY57" s="8"/>
      <c r="BDZ57" s="8"/>
      <c r="BEA57" s="8"/>
      <c r="BEB57" s="8"/>
      <c r="BEC57" s="8"/>
      <c r="BED57" s="8"/>
      <c r="BEE57" s="8"/>
      <c r="BEF57" s="8"/>
      <c r="BEG57" s="8"/>
      <c r="BEH57" s="8"/>
      <c r="BEI57" s="8"/>
      <c r="BEJ57" s="8"/>
      <c r="BEK57" s="8"/>
      <c r="BEL57" s="8"/>
      <c r="BEM57" s="8"/>
      <c r="BEN57" s="8"/>
      <c r="BEO57" s="8"/>
      <c r="BEP57" s="8"/>
      <c r="BEQ57" s="8"/>
      <c r="BER57" s="8"/>
      <c r="BES57" s="8"/>
      <c r="BET57" s="8"/>
      <c r="BEU57" s="8"/>
      <c r="BEV57" s="8"/>
      <c r="BEW57" s="8"/>
      <c r="BEX57" s="8"/>
      <c r="BEY57" s="8"/>
      <c r="BEZ57" s="8"/>
      <c r="BFA57" s="8"/>
      <c r="BFB57" s="8"/>
      <c r="BFC57" s="8"/>
      <c r="BFD57" s="8"/>
      <c r="BFE57" s="8"/>
      <c r="BFF57" s="8"/>
      <c r="BFG57" s="8"/>
      <c r="BFH57" s="8"/>
      <c r="BFI57" s="8"/>
      <c r="BFJ57" s="8"/>
      <c r="BFK57" s="8"/>
      <c r="BFL57" s="8"/>
      <c r="BFM57" s="8"/>
      <c r="BFN57" s="8"/>
      <c r="BFO57" s="8"/>
      <c r="BFP57" s="8"/>
      <c r="BFQ57" s="8"/>
      <c r="BFR57" s="8"/>
      <c r="BFS57" s="8"/>
      <c r="BFT57" s="8"/>
      <c r="BFU57" s="8"/>
      <c r="BFV57" s="8"/>
      <c r="BFW57" s="8"/>
      <c r="BFX57" s="8"/>
      <c r="BFY57" s="8"/>
      <c r="BFZ57" s="8"/>
      <c r="BGA57" s="8"/>
      <c r="BGB57" s="8"/>
      <c r="BGC57" s="8"/>
      <c r="BGD57" s="8"/>
      <c r="BGE57" s="8"/>
      <c r="BGF57" s="8"/>
      <c r="BGG57" s="8"/>
      <c r="BGH57" s="8"/>
      <c r="BGI57" s="8"/>
      <c r="BGJ57" s="8"/>
      <c r="BGK57" s="8"/>
      <c r="BGL57" s="8"/>
      <c r="BGM57" s="8"/>
      <c r="BGN57" s="8"/>
      <c r="BGO57" s="8"/>
      <c r="BGP57" s="8"/>
      <c r="BGQ57" s="8"/>
      <c r="BGR57" s="8"/>
      <c r="BGS57" s="8"/>
      <c r="BGT57" s="8"/>
      <c r="BGU57" s="8"/>
      <c r="BGV57" s="8"/>
      <c r="BGW57" s="8"/>
      <c r="BGX57" s="8"/>
      <c r="BGY57" s="8"/>
      <c r="BGZ57" s="8"/>
      <c r="BHA57" s="8"/>
      <c r="BHB57" s="8"/>
      <c r="BHC57" s="8"/>
      <c r="BHD57" s="8"/>
      <c r="BHE57" s="8"/>
      <c r="BHF57" s="8"/>
      <c r="BHG57" s="8"/>
      <c r="BHH57" s="8"/>
      <c r="BHI57" s="8"/>
      <c r="BHJ57" s="8"/>
      <c r="BHK57" s="8"/>
      <c r="BHL57" s="8"/>
      <c r="BHM57" s="8"/>
      <c r="BHN57" s="8"/>
      <c r="BHO57" s="8"/>
      <c r="BHP57" s="8"/>
      <c r="BHQ57" s="8"/>
      <c r="BHR57" s="8"/>
      <c r="BHS57" s="8"/>
      <c r="BHT57" s="8"/>
      <c r="BHU57" s="8"/>
      <c r="BHV57" s="8"/>
      <c r="BHW57" s="8"/>
      <c r="BHX57" s="8"/>
      <c r="BHY57" s="8"/>
      <c r="BHZ57" s="8"/>
      <c r="BIA57" s="8"/>
      <c r="BIB57" s="8"/>
      <c r="BIC57" s="8"/>
      <c r="BID57" s="8"/>
      <c r="BIE57" s="8"/>
      <c r="BIF57" s="8"/>
      <c r="BIG57" s="8"/>
      <c r="BIH57" s="8"/>
      <c r="BII57" s="8"/>
      <c r="BIJ57" s="8"/>
      <c r="BIK57" s="8"/>
      <c r="BIL57" s="8"/>
      <c r="BIM57" s="8"/>
      <c r="BIN57" s="8"/>
      <c r="BIO57" s="8"/>
      <c r="BIP57" s="8"/>
      <c r="BIQ57" s="8"/>
      <c r="BIR57" s="8"/>
      <c r="BIS57" s="8"/>
      <c r="BIT57" s="8"/>
      <c r="BIU57" s="8"/>
      <c r="BIV57" s="8"/>
      <c r="BIW57" s="8"/>
      <c r="BIX57" s="8"/>
      <c r="BIY57" s="8"/>
      <c r="BIZ57" s="8"/>
      <c r="BJA57" s="8"/>
      <c r="BJB57" s="8"/>
      <c r="BJC57" s="8"/>
      <c r="BJD57" s="8"/>
      <c r="BJE57" s="8"/>
      <c r="BJF57" s="8"/>
      <c r="BJG57" s="8"/>
      <c r="BJH57" s="8"/>
      <c r="BJI57" s="8"/>
      <c r="BJJ57" s="8"/>
      <c r="BJK57" s="8"/>
      <c r="BJL57" s="8"/>
      <c r="BJM57" s="8"/>
      <c r="BJN57" s="8"/>
      <c r="BJO57" s="8"/>
      <c r="BJP57" s="8"/>
      <c r="BJQ57" s="8"/>
      <c r="BJR57" s="8"/>
      <c r="BJS57" s="8"/>
      <c r="BJT57" s="8"/>
      <c r="BJU57" s="8"/>
      <c r="BJV57" s="8"/>
      <c r="BJW57" s="8"/>
      <c r="BJX57" s="8"/>
      <c r="BJY57" s="8"/>
      <c r="BJZ57" s="8"/>
      <c r="BKA57" s="8"/>
      <c r="BKB57" s="8"/>
      <c r="BKC57" s="8"/>
      <c r="BKD57" s="8"/>
      <c r="BKE57" s="8"/>
      <c r="BKF57" s="8"/>
      <c r="BKG57" s="8"/>
      <c r="BKH57" s="8"/>
      <c r="BKI57" s="8"/>
      <c r="BKJ57" s="8"/>
      <c r="BKK57" s="8"/>
      <c r="BKL57" s="8"/>
      <c r="BKM57" s="8"/>
      <c r="BKN57" s="8"/>
      <c r="BKO57" s="8"/>
      <c r="BKP57" s="8"/>
      <c r="BKQ57" s="8"/>
      <c r="BKR57" s="8"/>
      <c r="BKS57" s="8"/>
      <c r="BKT57" s="8"/>
      <c r="BKU57" s="8"/>
      <c r="BKV57" s="8"/>
      <c r="BKW57" s="8"/>
      <c r="BKX57" s="8"/>
      <c r="BKY57" s="8"/>
      <c r="BKZ57" s="8"/>
      <c r="BLA57" s="8"/>
      <c r="BLB57" s="8"/>
      <c r="BLC57" s="8"/>
      <c r="BLD57" s="8"/>
      <c r="BLE57" s="8"/>
      <c r="BLF57" s="8"/>
      <c r="BLG57" s="8"/>
      <c r="BLH57" s="8"/>
      <c r="BLI57" s="8"/>
      <c r="BLJ57" s="8"/>
      <c r="BLK57" s="8"/>
      <c r="BLL57" s="8"/>
      <c r="BLM57" s="8"/>
      <c r="BLN57" s="8"/>
      <c r="BLO57" s="8"/>
      <c r="BLP57" s="8"/>
      <c r="BLQ57" s="8"/>
      <c r="BLR57" s="8"/>
      <c r="BLS57" s="8"/>
      <c r="BLT57" s="8"/>
      <c r="BLU57" s="8"/>
      <c r="BLV57" s="8"/>
      <c r="BLW57" s="8"/>
      <c r="BLX57" s="8"/>
      <c r="BLY57" s="8"/>
      <c r="BLZ57" s="8"/>
      <c r="BMA57" s="8"/>
      <c r="BMB57" s="8"/>
      <c r="BMC57" s="8"/>
      <c r="BMD57" s="8"/>
      <c r="BME57" s="8"/>
      <c r="BMF57" s="8"/>
      <c r="BMG57" s="8"/>
      <c r="BMH57" s="8"/>
      <c r="BMI57" s="8"/>
      <c r="BMJ57" s="8"/>
      <c r="BMK57" s="8"/>
      <c r="BML57" s="8"/>
      <c r="BMM57" s="8"/>
      <c r="BMN57" s="8"/>
      <c r="BMO57" s="8"/>
      <c r="BMP57" s="8"/>
      <c r="BMQ57" s="8"/>
      <c r="BMR57" s="8"/>
      <c r="BMS57" s="8"/>
      <c r="BMT57" s="8"/>
      <c r="BMU57" s="8"/>
      <c r="BMV57" s="8"/>
      <c r="BMW57" s="8"/>
      <c r="BMX57" s="8"/>
      <c r="BMY57" s="8"/>
      <c r="BMZ57" s="8"/>
      <c r="BNA57" s="8"/>
      <c r="BNB57" s="8"/>
      <c r="BNC57" s="8"/>
      <c r="BND57" s="8"/>
      <c r="BNE57" s="8"/>
      <c r="BNF57" s="8"/>
      <c r="BNG57" s="8"/>
      <c r="BNH57" s="8"/>
      <c r="BNI57" s="8"/>
      <c r="BNJ57" s="8"/>
      <c r="BNK57" s="8"/>
      <c r="BNL57" s="8"/>
      <c r="BNM57" s="8"/>
      <c r="BNN57" s="8"/>
      <c r="BNO57" s="8"/>
      <c r="BNP57" s="8"/>
      <c r="BNQ57" s="8"/>
      <c r="BNR57" s="8"/>
      <c r="BNS57" s="8"/>
      <c r="BNT57" s="8"/>
      <c r="BNU57" s="8"/>
      <c r="BNV57" s="8"/>
      <c r="BNW57" s="8"/>
      <c r="BNX57" s="8"/>
      <c r="BNY57" s="8"/>
      <c r="BNZ57" s="8"/>
      <c r="BOA57" s="8"/>
      <c r="BOB57" s="8"/>
      <c r="BOC57" s="8"/>
      <c r="BOD57" s="8"/>
      <c r="BOE57" s="8"/>
      <c r="BOF57" s="8"/>
      <c r="BOG57" s="8"/>
      <c r="BOH57" s="8"/>
      <c r="BOI57" s="8"/>
      <c r="BOJ57" s="8"/>
      <c r="BOK57" s="8"/>
      <c r="BOL57" s="8"/>
      <c r="BOM57" s="8"/>
      <c r="BON57" s="8"/>
      <c r="BOO57" s="8"/>
      <c r="BOP57" s="8"/>
      <c r="BOQ57" s="8"/>
      <c r="BOR57" s="8"/>
      <c r="BOS57" s="8"/>
      <c r="BOT57" s="8"/>
      <c r="BOU57" s="8"/>
      <c r="BOV57" s="8"/>
      <c r="BOW57" s="8"/>
      <c r="BOX57" s="8"/>
      <c r="BOY57" s="8"/>
      <c r="BOZ57" s="8"/>
      <c r="BPA57" s="8"/>
      <c r="BPB57" s="8"/>
      <c r="BPC57" s="8"/>
      <c r="BPD57" s="8"/>
      <c r="BPE57" s="8"/>
      <c r="BPF57" s="8"/>
      <c r="BPG57" s="8"/>
      <c r="BPH57" s="8"/>
      <c r="BPI57" s="8"/>
      <c r="BPJ57" s="8"/>
      <c r="BPK57" s="8"/>
      <c r="BPL57" s="8"/>
      <c r="BPM57" s="8"/>
      <c r="BPN57" s="8"/>
      <c r="BPO57" s="8"/>
      <c r="BPP57" s="8"/>
      <c r="BPQ57" s="8"/>
      <c r="BPR57" s="8"/>
      <c r="BPS57" s="8"/>
      <c r="BPT57" s="8"/>
      <c r="BPU57" s="8"/>
      <c r="BPV57" s="8"/>
      <c r="BPW57" s="8"/>
      <c r="BPX57" s="8"/>
      <c r="BPY57" s="8"/>
      <c r="BPZ57" s="8"/>
      <c r="BQA57" s="8"/>
      <c r="BQB57" s="8"/>
      <c r="BQC57" s="8"/>
      <c r="BQD57" s="8"/>
      <c r="BQE57" s="8"/>
      <c r="BQF57" s="8"/>
      <c r="BQG57" s="8"/>
      <c r="BQH57" s="8"/>
      <c r="BQI57" s="8"/>
      <c r="BQJ57" s="8"/>
      <c r="BQK57" s="8"/>
      <c r="BQL57" s="8"/>
      <c r="BQM57" s="8"/>
      <c r="BQN57" s="8"/>
      <c r="BQO57" s="8"/>
      <c r="BQP57" s="8"/>
      <c r="BQQ57" s="8"/>
      <c r="BQR57" s="8"/>
      <c r="BQS57" s="8"/>
      <c r="BQT57" s="8"/>
      <c r="BQU57" s="8"/>
      <c r="BQV57" s="8"/>
      <c r="BQW57" s="8"/>
      <c r="BQX57" s="8"/>
      <c r="BQY57" s="8"/>
      <c r="BQZ57" s="8"/>
      <c r="BRA57" s="8"/>
      <c r="BRB57" s="8"/>
      <c r="BRC57" s="8"/>
      <c r="BRD57" s="8"/>
      <c r="BRE57" s="8"/>
      <c r="BRF57" s="8"/>
      <c r="BRG57" s="8"/>
      <c r="BRH57" s="8"/>
      <c r="BRI57" s="8"/>
      <c r="BRJ57" s="8"/>
      <c r="BRK57" s="8"/>
      <c r="BRL57" s="8"/>
      <c r="BRP57" s="8"/>
      <c r="BRQ57" s="8"/>
      <c r="BRR57" s="8"/>
      <c r="BRS57" s="8"/>
      <c r="BRT57" s="8"/>
      <c r="BRU57" s="8"/>
      <c r="BRV57" s="8"/>
      <c r="BRW57" s="8"/>
      <c r="BRX57" s="8"/>
      <c r="BRY57" s="8"/>
      <c r="BRZ57" s="8"/>
      <c r="BSA57" s="8"/>
      <c r="BSB57" s="8"/>
      <c r="BSC57" s="8"/>
      <c r="BSD57" s="8"/>
      <c r="BSE57" s="8"/>
      <c r="BSF57" s="8"/>
      <c r="BSG57" s="8"/>
      <c r="BSH57" s="8"/>
      <c r="BSI57" s="8"/>
      <c r="BSJ57" s="8"/>
      <c r="BSK57" s="8"/>
      <c r="BSL57" s="8"/>
      <c r="BSM57" s="8"/>
      <c r="BSN57" s="8"/>
      <c r="BSO57" s="8"/>
      <c r="BSP57" s="8"/>
      <c r="BSQ57" s="8"/>
      <c r="BSR57" s="8"/>
      <c r="BSS57" s="8"/>
      <c r="BST57" s="8"/>
      <c r="BSU57" s="8"/>
      <c r="BSV57" s="8"/>
      <c r="BSW57" s="8"/>
      <c r="BSX57" s="8"/>
      <c r="BSY57" s="8"/>
      <c r="BSZ57" s="8"/>
      <c r="BTA57" s="8"/>
      <c r="BTB57" s="8"/>
      <c r="BTC57" s="8"/>
      <c r="BTD57" s="8"/>
      <c r="BTE57" s="8"/>
      <c r="BTF57" s="8"/>
      <c r="BTG57" s="8"/>
      <c r="BTH57" s="8"/>
      <c r="BTI57" s="8"/>
      <c r="BTJ57" s="8"/>
      <c r="BTK57" s="8"/>
      <c r="BTL57" s="8"/>
      <c r="BTM57" s="8"/>
      <c r="BTN57" s="8"/>
      <c r="BTO57" s="8"/>
      <c r="BTP57" s="8"/>
      <c r="BTQ57" s="8"/>
      <c r="BTR57" s="8"/>
      <c r="BTS57" s="8"/>
      <c r="BTT57" s="8"/>
      <c r="BTU57" s="8"/>
      <c r="BTV57" s="8"/>
      <c r="BTW57" s="8"/>
      <c r="BTX57" s="8"/>
      <c r="BTY57" s="8"/>
      <c r="BTZ57" s="8"/>
    </row>
    <row r="58" spans="1:1898" ht="27" customHeight="1" x14ac:dyDescent="0.2">
      <c r="A58" s="7">
        <v>43</v>
      </c>
      <c r="B58" s="9">
        <v>64760</v>
      </c>
      <c r="C58" s="26" t="s">
        <v>54</v>
      </c>
      <c r="D58" s="7">
        <v>7.5</v>
      </c>
      <c r="E58" s="10">
        <f t="shared" si="0"/>
        <v>3</v>
      </c>
      <c r="F58" s="7">
        <v>15</v>
      </c>
      <c r="G58" s="10">
        <f t="shared" si="1"/>
        <v>6</v>
      </c>
      <c r="H58" s="7">
        <v>40</v>
      </c>
      <c r="I58" s="11"/>
      <c r="J58" s="10">
        <f t="shared" si="2"/>
        <v>16</v>
      </c>
      <c r="K58" s="7">
        <v>20</v>
      </c>
      <c r="L58" s="10">
        <f t="shared" si="3"/>
        <v>12</v>
      </c>
      <c r="M58" s="7">
        <v>20</v>
      </c>
      <c r="N58" s="10">
        <f t="shared" si="4"/>
        <v>12</v>
      </c>
      <c r="O58" s="7">
        <v>20</v>
      </c>
      <c r="P58" s="10">
        <f t="shared" si="5"/>
        <v>12</v>
      </c>
      <c r="Q58" s="10">
        <f t="shared" si="6"/>
        <v>61</v>
      </c>
      <c r="R58" s="7">
        <v>0</v>
      </c>
      <c r="S58" s="7">
        <v>0</v>
      </c>
      <c r="T58" s="10">
        <f t="shared" si="7"/>
        <v>0</v>
      </c>
      <c r="U58" s="7">
        <v>2.5</v>
      </c>
      <c r="V58" s="10">
        <f t="shared" si="8"/>
        <v>63.5</v>
      </c>
      <c r="W58" s="31">
        <v>191443.9</v>
      </c>
      <c r="X58" s="32">
        <f t="shared" si="9"/>
        <v>95721.95</v>
      </c>
      <c r="Y58" s="61"/>
      <c r="Z58" s="61"/>
      <c r="AA58" s="30"/>
      <c r="AB58" s="12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  <c r="SB58" s="8"/>
      <c r="SC58" s="8"/>
      <c r="SD58" s="8"/>
      <c r="SE58" s="8"/>
      <c r="SF58" s="8"/>
      <c r="SG58" s="8"/>
      <c r="SH58" s="8"/>
      <c r="SI58" s="8"/>
      <c r="SJ58" s="8"/>
      <c r="SK58" s="8"/>
      <c r="SL58" s="8"/>
      <c r="SM58" s="8"/>
      <c r="SN58" s="8"/>
      <c r="SO58" s="8"/>
      <c r="SP58" s="8"/>
      <c r="SQ58" s="8"/>
      <c r="SR58" s="8"/>
      <c r="SS58" s="8"/>
      <c r="ST58" s="8"/>
      <c r="SU58" s="8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  <c r="AMJ58" s="8"/>
      <c r="AMK58" s="8"/>
      <c r="AML58" s="8"/>
      <c r="AMM58" s="8"/>
      <c r="AMN58" s="8"/>
      <c r="AMO58" s="8"/>
      <c r="AMP58" s="8"/>
      <c r="AMQ58" s="8"/>
      <c r="AMR58" s="8"/>
      <c r="AMS58" s="8"/>
      <c r="AMT58" s="8"/>
      <c r="AMU58" s="8"/>
      <c r="AMV58" s="8"/>
      <c r="AMW58" s="8"/>
      <c r="AMX58" s="8"/>
      <c r="AMY58" s="8"/>
      <c r="AMZ58" s="8"/>
      <c r="ANA58" s="8"/>
      <c r="ANB58" s="8"/>
      <c r="ANC58" s="8"/>
      <c r="AND58" s="8"/>
      <c r="ANE58" s="8"/>
      <c r="ANF58" s="8"/>
      <c r="ANG58" s="8"/>
      <c r="ANH58" s="8"/>
      <c r="ANI58" s="8"/>
      <c r="ANJ58" s="8"/>
      <c r="ANK58" s="8"/>
      <c r="ANL58" s="8"/>
      <c r="ANM58" s="8"/>
      <c r="ANN58" s="8"/>
      <c r="ANO58" s="8"/>
      <c r="ANP58" s="8"/>
      <c r="ANQ58" s="8"/>
      <c r="ANR58" s="8"/>
      <c r="ANS58" s="8"/>
      <c r="ANT58" s="8"/>
      <c r="ANU58" s="8"/>
      <c r="ANV58" s="8"/>
      <c r="ANW58" s="8"/>
      <c r="ANX58" s="8"/>
      <c r="ANY58" s="8"/>
      <c r="ANZ58" s="8"/>
      <c r="AOA58" s="8"/>
      <c r="AOB58" s="8"/>
      <c r="AOC58" s="8"/>
      <c r="AOD58" s="8"/>
      <c r="AOE58" s="8"/>
      <c r="AOF58" s="8"/>
      <c r="AOG58" s="8"/>
      <c r="AOH58" s="8"/>
      <c r="AOI58" s="8"/>
      <c r="AOJ58" s="8"/>
      <c r="AOK58" s="8"/>
      <c r="AOL58" s="8"/>
      <c r="AOM58" s="8"/>
      <c r="AON58" s="8"/>
      <c r="AOO58" s="8"/>
      <c r="AOP58" s="8"/>
      <c r="AOQ58" s="8"/>
      <c r="AOR58" s="8"/>
      <c r="AOS58" s="8"/>
      <c r="AOT58" s="8"/>
      <c r="AOU58" s="8"/>
      <c r="AOV58" s="8"/>
      <c r="AOW58" s="8"/>
      <c r="AOX58" s="8"/>
      <c r="AOY58" s="8"/>
      <c r="AOZ58" s="8"/>
      <c r="APA58" s="8"/>
      <c r="APB58" s="8"/>
      <c r="APC58" s="8"/>
      <c r="APD58" s="8"/>
      <c r="APE58" s="8"/>
      <c r="APF58" s="8"/>
      <c r="APG58" s="8"/>
      <c r="APH58" s="8"/>
      <c r="API58" s="8"/>
      <c r="APJ58" s="8"/>
      <c r="APK58" s="8"/>
      <c r="APL58" s="8"/>
      <c r="APM58" s="8"/>
      <c r="APN58" s="8"/>
      <c r="APO58" s="8"/>
      <c r="APP58" s="8"/>
      <c r="APQ58" s="8"/>
      <c r="APR58" s="8"/>
      <c r="APS58" s="8"/>
      <c r="APT58" s="8"/>
      <c r="APU58" s="8"/>
      <c r="APV58" s="8"/>
      <c r="APW58" s="8"/>
      <c r="APX58" s="8"/>
      <c r="APY58" s="8"/>
      <c r="APZ58" s="8"/>
      <c r="AQA58" s="8"/>
      <c r="AQB58" s="8"/>
      <c r="AQC58" s="8"/>
      <c r="AQD58" s="8"/>
      <c r="AQE58" s="8"/>
      <c r="AQF58" s="8"/>
      <c r="AQG58" s="8"/>
      <c r="AQH58" s="8"/>
      <c r="AQI58" s="8"/>
      <c r="AQJ58" s="8"/>
      <c r="AQK58" s="8"/>
      <c r="AQL58" s="8"/>
      <c r="AQM58" s="8"/>
      <c r="AQN58" s="8"/>
      <c r="AQO58" s="8"/>
      <c r="AQP58" s="8"/>
      <c r="AQQ58" s="8"/>
      <c r="AQR58" s="8"/>
      <c r="AQS58" s="8"/>
      <c r="AQT58" s="8"/>
      <c r="AQU58" s="8"/>
      <c r="AQV58" s="8"/>
      <c r="AQW58" s="8"/>
      <c r="AQX58" s="8"/>
      <c r="AQY58" s="8"/>
      <c r="AQZ58" s="8"/>
      <c r="ARA58" s="8"/>
      <c r="ARB58" s="8"/>
      <c r="ARC58" s="8"/>
      <c r="ARD58" s="8"/>
      <c r="ARE58" s="8"/>
      <c r="ARF58" s="8"/>
      <c r="ARG58" s="8"/>
      <c r="ARH58" s="8"/>
      <c r="ARI58" s="8"/>
      <c r="ARJ58" s="8"/>
      <c r="ARK58" s="8"/>
      <c r="ARL58" s="8"/>
      <c r="ARM58" s="8"/>
      <c r="ARN58" s="8"/>
      <c r="ARO58" s="8"/>
      <c r="ARP58" s="8"/>
      <c r="ARQ58" s="8"/>
      <c r="ARR58" s="8"/>
      <c r="ARS58" s="8"/>
      <c r="ART58" s="8"/>
      <c r="ARU58" s="8"/>
      <c r="ARV58" s="8"/>
      <c r="ARW58" s="8"/>
      <c r="ARX58" s="8"/>
      <c r="ARY58" s="8"/>
      <c r="ARZ58" s="8"/>
      <c r="ASA58" s="8"/>
      <c r="ASB58" s="8"/>
      <c r="ASC58" s="8"/>
      <c r="ASD58" s="8"/>
      <c r="ASE58" s="8"/>
      <c r="ASF58" s="8"/>
      <c r="ASG58" s="8"/>
      <c r="ASH58" s="8"/>
      <c r="ASI58" s="8"/>
      <c r="ASJ58" s="8"/>
      <c r="ASK58" s="8"/>
      <c r="ASL58" s="8"/>
      <c r="ASM58" s="8"/>
      <c r="ASN58" s="8"/>
      <c r="ASO58" s="8"/>
      <c r="ASP58" s="8"/>
      <c r="ASQ58" s="8"/>
      <c r="ASR58" s="8"/>
      <c r="ASS58" s="8"/>
      <c r="AST58" s="8"/>
      <c r="ASU58" s="8"/>
      <c r="ASV58" s="8"/>
      <c r="ASW58" s="8"/>
      <c r="ASX58" s="8"/>
      <c r="ASY58" s="8"/>
      <c r="ASZ58" s="8"/>
      <c r="ATA58" s="8"/>
      <c r="ATB58" s="8"/>
      <c r="ATC58" s="8"/>
      <c r="ATD58" s="8"/>
      <c r="ATE58" s="8"/>
      <c r="ATF58" s="8"/>
      <c r="ATG58" s="8"/>
      <c r="ATH58" s="8"/>
      <c r="ATI58" s="8"/>
      <c r="ATJ58" s="8"/>
      <c r="ATK58" s="8"/>
      <c r="ATL58" s="8"/>
      <c r="ATM58" s="8"/>
      <c r="ATN58" s="8"/>
      <c r="ATO58" s="8"/>
      <c r="ATP58" s="8"/>
      <c r="ATQ58" s="8"/>
      <c r="ATR58" s="8"/>
      <c r="ATS58" s="8"/>
      <c r="ATT58" s="8"/>
      <c r="ATU58" s="8"/>
      <c r="ATV58" s="8"/>
      <c r="ATW58" s="8"/>
      <c r="ATX58" s="8"/>
      <c r="ATY58" s="8"/>
      <c r="ATZ58" s="8"/>
      <c r="AUA58" s="8"/>
      <c r="AUB58" s="8"/>
      <c r="AUC58" s="8"/>
      <c r="AUD58" s="8"/>
      <c r="AUE58" s="8"/>
      <c r="AUF58" s="8"/>
      <c r="AUG58" s="8"/>
      <c r="AUH58" s="8"/>
      <c r="AUI58" s="8"/>
      <c r="AUJ58" s="8"/>
      <c r="AUK58" s="8"/>
      <c r="AUL58" s="8"/>
      <c r="AUM58" s="8"/>
      <c r="AUN58" s="8"/>
      <c r="AUO58" s="8"/>
      <c r="AUP58" s="8"/>
      <c r="AUQ58" s="8"/>
      <c r="AUR58" s="8"/>
      <c r="AUS58" s="8"/>
      <c r="AUT58" s="8"/>
      <c r="AUU58" s="8"/>
      <c r="AUV58" s="8"/>
      <c r="AUW58" s="8"/>
      <c r="AUX58" s="8"/>
      <c r="AUY58" s="8"/>
      <c r="AUZ58" s="8"/>
      <c r="AVA58" s="8"/>
      <c r="AVB58" s="8"/>
      <c r="AVC58" s="8"/>
      <c r="AVD58" s="8"/>
      <c r="AVE58" s="8"/>
      <c r="AVF58" s="8"/>
      <c r="AVG58" s="8"/>
      <c r="AVH58" s="8"/>
      <c r="AVI58" s="8"/>
      <c r="AVJ58" s="8"/>
      <c r="AVK58" s="8"/>
      <c r="AVL58" s="8"/>
      <c r="AVM58" s="8"/>
      <c r="AVN58" s="8"/>
      <c r="AVO58" s="8"/>
      <c r="AVP58" s="8"/>
      <c r="AVQ58" s="8"/>
      <c r="AVR58" s="8"/>
      <c r="AVS58" s="8"/>
      <c r="AVT58" s="8"/>
      <c r="AVU58" s="8"/>
      <c r="AVV58" s="8"/>
      <c r="AVW58" s="8"/>
      <c r="AVX58" s="8"/>
      <c r="AVY58" s="8"/>
      <c r="AVZ58" s="8"/>
      <c r="AWA58" s="8"/>
      <c r="AWB58" s="8"/>
      <c r="AWC58" s="8"/>
      <c r="AWD58" s="8"/>
      <c r="AWE58" s="8"/>
      <c r="AWF58" s="8"/>
      <c r="AWG58" s="8"/>
      <c r="AWH58" s="8"/>
      <c r="AWI58" s="8"/>
      <c r="AWJ58" s="8"/>
      <c r="AWK58" s="8"/>
      <c r="AWL58" s="8"/>
      <c r="AWM58" s="8"/>
      <c r="AWN58" s="8"/>
      <c r="AWO58" s="8"/>
      <c r="AWP58" s="8"/>
      <c r="AWQ58" s="8"/>
      <c r="AWR58" s="8"/>
      <c r="AWS58" s="8"/>
      <c r="AWT58" s="8"/>
      <c r="AWU58" s="8"/>
      <c r="AWV58" s="8"/>
      <c r="AWW58" s="8"/>
      <c r="AWX58" s="8"/>
      <c r="AWY58" s="8"/>
      <c r="AWZ58" s="8"/>
      <c r="AXA58" s="8"/>
      <c r="AXB58" s="8"/>
      <c r="AXC58" s="8"/>
      <c r="AXD58" s="8"/>
      <c r="AXE58" s="8"/>
      <c r="AXF58" s="8"/>
      <c r="AXG58" s="8"/>
      <c r="AXH58" s="8"/>
      <c r="AXI58" s="8"/>
      <c r="AXJ58" s="8"/>
      <c r="AXK58" s="8"/>
      <c r="AXL58" s="8"/>
      <c r="AXM58" s="8"/>
      <c r="AXN58" s="8"/>
      <c r="AXO58" s="8"/>
      <c r="AXP58" s="8"/>
      <c r="AXQ58" s="8"/>
      <c r="AXR58" s="8"/>
      <c r="AXS58" s="8"/>
      <c r="AXT58" s="8"/>
      <c r="AXU58" s="8"/>
      <c r="AXV58" s="8"/>
      <c r="AXW58" s="8"/>
      <c r="AXX58" s="8"/>
      <c r="AXY58" s="8"/>
      <c r="AXZ58" s="8"/>
      <c r="AYA58" s="8"/>
      <c r="AYB58" s="8"/>
      <c r="AYC58" s="8"/>
      <c r="AYD58" s="8"/>
      <c r="AYE58" s="8"/>
      <c r="AYF58" s="8"/>
      <c r="AYG58" s="8"/>
      <c r="AYH58" s="8"/>
      <c r="AYI58" s="8"/>
      <c r="AYJ58" s="8"/>
      <c r="AYK58" s="8"/>
      <c r="AYL58" s="8"/>
      <c r="AYM58" s="8"/>
      <c r="AYN58" s="8"/>
      <c r="AYO58" s="8"/>
      <c r="AYP58" s="8"/>
      <c r="AYQ58" s="8"/>
      <c r="AYR58" s="8"/>
      <c r="AYS58" s="8"/>
      <c r="AYT58" s="8"/>
      <c r="AYU58" s="8"/>
      <c r="AYV58" s="8"/>
      <c r="AYW58" s="8"/>
      <c r="AYX58" s="8"/>
      <c r="AYY58" s="8"/>
      <c r="AYZ58" s="8"/>
      <c r="AZA58" s="8"/>
      <c r="AZB58" s="8"/>
      <c r="AZC58" s="8"/>
      <c r="AZD58" s="8"/>
      <c r="AZE58" s="8"/>
      <c r="AZF58" s="8"/>
      <c r="AZG58" s="8"/>
      <c r="AZH58" s="8"/>
      <c r="AZI58" s="8"/>
      <c r="AZJ58" s="8"/>
      <c r="AZK58" s="8"/>
      <c r="AZL58" s="8"/>
      <c r="AZM58" s="8"/>
      <c r="AZN58" s="8"/>
      <c r="AZO58" s="8"/>
      <c r="AZP58" s="8"/>
      <c r="AZQ58" s="8"/>
      <c r="AZR58" s="8"/>
      <c r="AZS58" s="8"/>
      <c r="AZT58" s="8"/>
      <c r="AZU58" s="8"/>
      <c r="AZV58" s="8"/>
      <c r="AZW58" s="8"/>
      <c r="AZX58" s="8"/>
      <c r="AZY58" s="8"/>
      <c r="AZZ58" s="8"/>
      <c r="BAA58" s="8"/>
      <c r="BAB58" s="8"/>
      <c r="BAC58" s="8"/>
      <c r="BAD58" s="8"/>
      <c r="BAE58" s="8"/>
      <c r="BAF58" s="8"/>
      <c r="BAG58" s="8"/>
      <c r="BAH58" s="8"/>
      <c r="BAI58" s="8"/>
      <c r="BAJ58" s="8"/>
      <c r="BAK58" s="8"/>
      <c r="BAL58" s="8"/>
      <c r="BAM58" s="8"/>
      <c r="BAN58" s="8"/>
      <c r="BAO58" s="8"/>
      <c r="BAP58" s="8"/>
      <c r="BAQ58" s="8"/>
      <c r="BAR58" s="8"/>
      <c r="BAS58" s="8"/>
      <c r="BAT58" s="8"/>
      <c r="BAU58" s="8"/>
      <c r="BAV58" s="8"/>
      <c r="BAW58" s="8"/>
      <c r="BAX58" s="8"/>
      <c r="BAY58" s="8"/>
      <c r="BAZ58" s="8"/>
      <c r="BBA58" s="8"/>
      <c r="BBB58" s="8"/>
      <c r="BBC58" s="8"/>
      <c r="BBD58" s="8"/>
      <c r="BBE58" s="8"/>
      <c r="BBF58" s="8"/>
      <c r="BBG58" s="8"/>
      <c r="BBH58" s="8"/>
      <c r="BBI58" s="8"/>
      <c r="BBJ58" s="8"/>
      <c r="BBK58" s="8"/>
      <c r="BBL58" s="8"/>
      <c r="BBM58" s="8"/>
      <c r="BBN58" s="8"/>
      <c r="BBO58" s="8"/>
      <c r="BBP58" s="8"/>
      <c r="BBQ58" s="8"/>
      <c r="BBR58" s="8"/>
      <c r="BBS58" s="8"/>
      <c r="BBT58" s="8"/>
      <c r="BBU58" s="8"/>
      <c r="BBV58" s="8"/>
      <c r="BBW58" s="8"/>
      <c r="BBX58" s="8"/>
      <c r="BBY58" s="8"/>
      <c r="BBZ58" s="8"/>
      <c r="BCA58" s="8"/>
      <c r="BCB58" s="8"/>
      <c r="BCC58" s="8"/>
      <c r="BCD58" s="8"/>
      <c r="BCE58" s="8"/>
      <c r="BCF58" s="8"/>
      <c r="BCG58" s="8"/>
      <c r="BCH58" s="8"/>
      <c r="BCI58" s="8"/>
      <c r="BCJ58" s="8"/>
      <c r="BCK58" s="8"/>
      <c r="BCL58" s="8"/>
      <c r="BCM58" s="8"/>
      <c r="BCN58" s="8"/>
      <c r="BCO58" s="8"/>
      <c r="BCP58" s="8"/>
      <c r="BCQ58" s="8"/>
      <c r="BCR58" s="8"/>
      <c r="BCS58" s="8"/>
      <c r="BCT58" s="8"/>
      <c r="BCU58" s="8"/>
      <c r="BCV58" s="8"/>
      <c r="BCW58" s="8"/>
      <c r="BCX58" s="8"/>
      <c r="BCY58" s="8"/>
      <c r="BCZ58" s="8"/>
      <c r="BDA58" s="8"/>
      <c r="BDB58" s="8"/>
      <c r="BDC58" s="8"/>
      <c r="BDD58" s="8"/>
      <c r="BDE58" s="8"/>
      <c r="BDF58" s="8"/>
      <c r="BDG58" s="8"/>
      <c r="BDH58" s="8"/>
      <c r="BDI58" s="8"/>
      <c r="BDJ58" s="8"/>
      <c r="BDK58" s="8"/>
      <c r="BDL58" s="8"/>
      <c r="BDM58" s="8"/>
      <c r="BDN58" s="8"/>
      <c r="BDO58" s="8"/>
      <c r="BDP58" s="8"/>
      <c r="BDQ58" s="8"/>
      <c r="BDR58" s="8"/>
      <c r="BDS58" s="8"/>
      <c r="BDT58" s="8"/>
      <c r="BDU58" s="8"/>
      <c r="BDV58" s="8"/>
      <c r="BDW58" s="8"/>
      <c r="BDX58" s="8"/>
      <c r="BDY58" s="8"/>
      <c r="BDZ58" s="8"/>
      <c r="BEA58" s="8"/>
      <c r="BEB58" s="8"/>
      <c r="BEC58" s="8"/>
      <c r="BED58" s="8"/>
      <c r="BEE58" s="8"/>
      <c r="BEF58" s="8"/>
      <c r="BEG58" s="8"/>
      <c r="BEH58" s="8"/>
      <c r="BEI58" s="8"/>
      <c r="BEJ58" s="8"/>
      <c r="BEK58" s="8"/>
      <c r="BEL58" s="8"/>
      <c r="BEM58" s="8"/>
      <c r="BEN58" s="8"/>
      <c r="BEO58" s="8"/>
      <c r="BEP58" s="8"/>
      <c r="BEQ58" s="8"/>
      <c r="BER58" s="8"/>
      <c r="BES58" s="8"/>
      <c r="BET58" s="8"/>
      <c r="BEU58" s="8"/>
      <c r="BEV58" s="8"/>
      <c r="BEW58" s="8"/>
      <c r="BEX58" s="8"/>
      <c r="BEY58" s="8"/>
      <c r="BEZ58" s="8"/>
      <c r="BFA58" s="8"/>
      <c r="BFB58" s="8"/>
      <c r="BFC58" s="8"/>
      <c r="BFD58" s="8"/>
      <c r="BFE58" s="8"/>
      <c r="BFF58" s="8"/>
      <c r="BFG58" s="8"/>
      <c r="BFH58" s="8"/>
      <c r="BFI58" s="8"/>
      <c r="BFJ58" s="8"/>
      <c r="BFK58" s="8"/>
      <c r="BFL58" s="8"/>
      <c r="BFM58" s="8"/>
      <c r="BFN58" s="8"/>
      <c r="BFO58" s="8"/>
      <c r="BFP58" s="8"/>
      <c r="BFQ58" s="8"/>
      <c r="BFR58" s="8"/>
      <c r="BFS58" s="8"/>
      <c r="BFT58" s="8"/>
      <c r="BFU58" s="8"/>
      <c r="BFV58" s="8"/>
      <c r="BFW58" s="8"/>
      <c r="BFX58" s="8"/>
      <c r="BFY58" s="8"/>
      <c r="BFZ58" s="8"/>
      <c r="BGA58" s="8"/>
      <c r="BGB58" s="8"/>
      <c r="BGC58" s="8"/>
      <c r="BGD58" s="8"/>
      <c r="BGE58" s="8"/>
      <c r="BGF58" s="8"/>
      <c r="BGG58" s="8"/>
      <c r="BGH58" s="8"/>
      <c r="BGI58" s="8"/>
      <c r="BGJ58" s="8"/>
      <c r="BGK58" s="8"/>
      <c r="BGL58" s="8"/>
      <c r="BGM58" s="8"/>
      <c r="BGN58" s="8"/>
      <c r="BGO58" s="8"/>
      <c r="BGP58" s="8"/>
      <c r="BGQ58" s="8"/>
      <c r="BGR58" s="8"/>
      <c r="BGS58" s="8"/>
      <c r="BGT58" s="8"/>
      <c r="BGU58" s="8"/>
      <c r="BGV58" s="8"/>
      <c r="BGW58" s="8"/>
      <c r="BGX58" s="8"/>
      <c r="BGY58" s="8"/>
      <c r="BGZ58" s="8"/>
      <c r="BHA58" s="8"/>
      <c r="BHB58" s="8"/>
      <c r="BHC58" s="8"/>
      <c r="BHD58" s="8"/>
      <c r="BHE58" s="8"/>
      <c r="BHF58" s="8"/>
      <c r="BHG58" s="8"/>
      <c r="BHH58" s="8"/>
      <c r="BHI58" s="8"/>
      <c r="BHJ58" s="8"/>
      <c r="BHK58" s="8"/>
      <c r="BHL58" s="8"/>
      <c r="BHM58" s="8"/>
      <c r="BHN58" s="8"/>
      <c r="BHO58" s="8"/>
      <c r="BHP58" s="8"/>
      <c r="BHQ58" s="8"/>
      <c r="BHR58" s="8"/>
      <c r="BHS58" s="8"/>
      <c r="BHT58" s="8"/>
      <c r="BHU58" s="8"/>
      <c r="BHV58" s="8"/>
      <c r="BHW58" s="8"/>
      <c r="BHX58" s="8"/>
      <c r="BHY58" s="8"/>
      <c r="BHZ58" s="8"/>
      <c r="BIA58" s="8"/>
      <c r="BIB58" s="8"/>
      <c r="BIC58" s="8"/>
      <c r="BID58" s="8"/>
      <c r="BIE58" s="8"/>
      <c r="BIF58" s="8"/>
      <c r="BIG58" s="8"/>
      <c r="BIH58" s="8"/>
      <c r="BII58" s="8"/>
      <c r="BIJ58" s="8"/>
      <c r="BIK58" s="8"/>
      <c r="BIL58" s="8"/>
      <c r="BIM58" s="8"/>
      <c r="BIN58" s="8"/>
      <c r="BIO58" s="8"/>
      <c r="BIP58" s="8"/>
      <c r="BIQ58" s="8"/>
      <c r="BIR58" s="8"/>
      <c r="BIS58" s="8"/>
      <c r="BIT58" s="8"/>
      <c r="BIU58" s="8"/>
      <c r="BIV58" s="8"/>
      <c r="BIW58" s="8"/>
      <c r="BIX58" s="8"/>
      <c r="BIY58" s="8"/>
      <c r="BIZ58" s="8"/>
      <c r="BJA58" s="8"/>
      <c r="BJB58" s="8"/>
      <c r="BJC58" s="8"/>
      <c r="BJD58" s="8"/>
      <c r="BJE58" s="8"/>
      <c r="BJF58" s="8"/>
      <c r="BJG58" s="8"/>
      <c r="BJH58" s="8"/>
      <c r="BJI58" s="8"/>
      <c r="BJJ58" s="8"/>
      <c r="BJK58" s="8"/>
      <c r="BJL58" s="8"/>
      <c r="BJM58" s="8"/>
      <c r="BJN58" s="8"/>
      <c r="BJO58" s="8"/>
      <c r="BJP58" s="8"/>
      <c r="BJQ58" s="8"/>
      <c r="BJR58" s="8"/>
      <c r="BJS58" s="8"/>
      <c r="BJT58" s="8"/>
      <c r="BJU58" s="8"/>
      <c r="BJV58" s="8"/>
      <c r="BJW58" s="8"/>
      <c r="BJX58" s="8"/>
      <c r="BJY58" s="8"/>
      <c r="BJZ58" s="8"/>
      <c r="BKA58" s="8"/>
      <c r="BKB58" s="8"/>
      <c r="BKC58" s="8"/>
      <c r="BKD58" s="8"/>
      <c r="BKE58" s="8"/>
      <c r="BKF58" s="8"/>
      <c r="BKG58" s="8"/>
      <c r="BKH58" s="8"/>
      <c r="BKI58" s="8"/>
      <c r="BKJ58" s="8"/>
      <c r="BKK58" s="8"/>
      <c r="BKL58" s="8"/>
      <c r="BKM58" s="8"/>
      <c r="BKN58" s="8"/>
      <c r="BKO58" s="8"/>
      <c r="BKP58" s="8"/>
      <c r="BKQ58" s="8"/>
      <c r="BKR58" s="8"/>
      <c r="BKS58" s="8"/>
      <c r="BKT58" s="8"/>
      <c r="BKU58" s="8"/>
      <c r="BKV58" s="8"/>
      <c r="BKW58" s="8"/>
      <c r="BKX58" s="8"/>
      <c r="BKY58" s="8"/>
      <c r="BKZ58" s="8"/>
      <c r="BLA58" s="8"/>
      <c r="BLB58" s="8"/>
      <c r="BLC58" s="8"/>
      <c r="BLD58" s="8"/>
      <c r="BLE58" s="8"/>
      <c r="BLF58" s="8"/>
      <c r="BLG58" s="8"/>
      <c r="BLH58" s="8"/>
      <c r="BLI58" s="8"/>
      <c r="BLJ58" s="8"/>
      <c r="BLK58" s="8"/>
      <c r="BLL58" s="8"/>
      <c r="BLM58" s="8"/>
      <c r="BLN58" s="8"/>
      <c r="BLO58" s="8"/>
      <c r="BLP58" s="8"/>
      <c r="BLQ58" s="8"/>
      <c r="BLR58" s="8"/>
      <c r="BLS58" s="8"/>
      <c r="BLT58" s="8"/>
      <c r="BLU58" s="8"/>
      <c r="BLV58" s="8"/>
      <c r="BLW58" s="8"/>
      <c r="BLX58" s="8"/>
      <c r="BLY58" s="8"/>
      <c r="BLZ58" s="8"/>
      <c r="BMA58" s="8"/>
      <c r="BMB58" s="8"/>
      <c r="BMC58" s="8"/>
      <c r="BMD58" s="8"/>
      <c r="BME58" s="8"/>
      <c r="BMF58" s="8"/>
      <c r="BMG58" s="8"/>
      <c r="BMH58" s="8"/>
      <c r="BMI58" s="8"/>
      <c r="BMJ58" s="8"/>
      <c r="BMK58" s="8"/>
      <c r="BML58" s="8"/>
      <c r="BMM58" s="8"/>
      <c r="BMN58" s="8"/>
      <c r="BMO58" s="8"/>
      <c r="BMP58" s="8"/>
      <c r="BMQ58" s="8"/>
      <c r="BMR58" s="8"/>
      <c r="BMS58" s="8"/>
      <c r="BMT58" s="8"/>
      <c r="BMU58" s="8"/>
      <c r="BMV58" s="8"/>
      <c r="BMW58" s="8"/>
      <c r="BMX58" s="8"/>
      <c r="BMY58" s="8"/>
      <c r="BMZ58" s="8"/>
      <c r="BNA58" s="8"/>
      <c r="BNB58" s="8"/>
      <c r="BNC58" s="8"/>
      <c r="BND58" s="8"/>
      <c r="BNE58" s="8"/>
      <c r="BNF58" s="8"/>
      <c r="BNG58" s="8"/>
      <c r="BNH58" s="8"/>
      <c r="BNI58" s="8"/>
      <c r="BNJ58" s="8"/>
      <c r="BNK58" s="8"/>
      <c r="BNL58" s="8"/>
      <c r="BNM58" s="8"/>
      <c r="BNN58" s="8"/>
      <c r="BNO58" s="8"/>
      <c r="BNP58" s="8"/>
      <c r="BNQ58" s="8"/>
      <c r="BNR58" s="8"/>
      <c r="BNS58" s="8"/>
      <c r="BNT58" s="8"/>
      <c r="BNU58" s="8"/>
      <c r="BNV58" s="8"/>
      <c r="BNW58" s="8"/>
      <c r="BNX58" s="8"/>
      <c r="BNY58" s="8"/>
      <c r="BNZ58" s="8"/>
      <c r="BOA58" s="8"/>
      <c r="BOB58" s="8"/>
      <c r="BOC58" s="8"/>
      <c r="BOD58" s="8"/>
      <c r="BOE58" s="8"/>
      <c r="BOF58" s="8"/>
      <c r="BOG58" s="8"/>
      <c r="BOH58" s="8"/>
      <c r="BOI58" s="8"/>
      <c r="BOJ58" s="8"/>
      <c r="BOK58" s="8"/>
      <c r="BOL58" s="8"/>
      <c r="BOM58" s="8"/>
      <c r="BON58" s="8"/>
      <c r="BOO58" s="8"/>
      <c r="BOP58" s="8"/>
      <c r="BOQ58" s="8"/>
      <c r="BOR58" s="8"/>
      <c r="BOS58" s="8"/>
      <c r="BOT58" s="8"/>
      <c r="BOU58" s="8"/>
      <c r="BOV58" s="8"/>
      <c r="BOW58" s="8"/>
      <c r="BOX58" s="8"/>
      <c r="BOY58" s="8"/>
      <c r="BOZ58" s="8"/>
      <c r="BPA58" s="8"/>
      <c r="BPB58" s="8"/>
      <c r="BPC58" s="8"/>
      <c r="BPD58" s="8"/>
      <c r="BPE58" s="8"/>
      <c r="BPF58" s="8"/>
      <c r="BPG58" s="8"/>
      <c r="BPH58" s="8"/>
      <c r="BPI58" s="8"/>
      <c r="BPJ58" s="8"/>
      <c r="BPK58" s="8"/>
      <c r="BPL58" s="8"/>
      <c r="BPM58" s="8"/>
      <c r="BPN58" s="8"/>
      <c r="BPO58" s="8"/>
      <c r="BPP58" s="8"/>
      <c r="BPQ58" s="8"/>
      <c r="BPR58" s="8"/>
      <c r="BPS58" s="8"/>
      <c r="BPT58" s="8"/>
      <c r="BPU58" s="8"/>
      <c r="BPV58" s="8"/>
      <c r="BPW58" s="8"/>
      <c r="BPX58" s="8"/>
      <c r="BPY58" s="8"/>
      <c r="BPZ58" s="8"/>
      <c r="BQA58" s="8"/>
      <c r="BQB58" s="8"/>
      <c r="BQC58" s="8"/>
      <c r="BQD58" s="8"/>
      <c r="BQE58" s="8"/>
      <c r="BQF58" s="8"/>
      <c r="BQG58" s="8"/>
      <c r="BQH58" s="8"/>
      <c r="BQI58" s="8"/>
      <c r="BQJ58" s="8"/>
      <c r="BQK58" s="8"/>
      <c r="BQL58" s="8"/>
      <c r="BQM58" s="8"/>
      <c r="BQN58" s="8"/>
      <c r="BQO58" s="8"/>
      <c r="BQP58" s="8"/>
      <c r="BQQ58" s="8"/>
      <c r="BQR58" s="8"/>
      <c r="BQS58" s="8"/>
      <c r="BQT58" s="8"/>
      <c r="BQU58" s="8"/>
      <c r="BQV58" s="8"/>
      <c r="BQW58" s="8"/>
      <c r="BQX58" s="8"/>
      <c r="BQY58" s="8"/>
      <c r="BQZ58" s="8"/>
      <c r="BRA58" s="8"/>
      <c r="BRB58" s="8"/>
      <c r="BRC58" s="8"/>
      <c r="BRD58" s="8"/>
      <c r="BRE58" s="8"/>
      <c r="BRF58" s="8"/>
      <c r="BRG58" s="8"/>
      <c r="BRH58" s="8"/>
      <c r="BRI58" s="8"/>
      <c r="BRJ58" s="8"/>
      <c r="BRK58" s="8"/>
      <c r="BRL58" s="8"/>
      <c r="BRP58" s="8"/>
      <c r="BRQ58" s="8"/>
      <c r="BRR58" s="8"/>
      <c r="BRS58" s="8"/>
      <c r="BRT58" s="8"/>
      <c r="BRU58" s="8"/>
      <c r="BRV58" s="8"/>
      <c r="BRW58" s="8"/>
      <c r="BRX58" s="8"/>
      <c r="BRY58" s="8"/>
      <c r="BRZ58" s="8"/>
      <c r="BSA58" s="8"/>
      <c r="BSB58" s="8"/>
      <c r="BSC58" s="8"/>
      <c r="BSD58" s="8"/>
      <c r="BSE58" s="8"/>
      <c r="BSF58" s="8"/>
      <c r="BSG58" s="8"/>
      <c r="BSH58" s="8"/>
      <c r="BSI58" s="8"/>
      <c r="BSJ58" s="8"/>
      <c r="BSK58" s="8"/>
      <c r="BSL58" s="8"/>
      <c r="BSM58" s="8"/>
      <c r="BSN58" s="8"/>
      <c r="BSO58" s="8"/>
      <c r="BSP58" s="8"/>
      <c r="BSQ58" s="8"/>
      <c r="BSR58" s="8"/>
      <c r="BSS58" s="8"/>
      <c r="BST58" s="8"/>
      <c r="BSU58" s="8"/>
      <c r="BSV58" s="8"/>
      <c r="BSW58" s="8"/>
      <c r="BSX58" s="8"/>
      <c r="BSY58" s="8"/>
      <c r="BSZ58" s="8"/>
      <c r="BTA58" s="8"/>
      <c r="BTB58" s="8"/>
      <c r="BTC58" s="8"/>
      <c r="BTD58" s="8"/>
      <c r="BTE58" s="8"/>
      <c r="BTF58" s="8"/>
      <c r="BTG58" s="8"/>
      <c r="BTH58" s="8"/>
      <c r="BTI58" s="8"/>
      <c r="BTJ58" s="8"/>
      <c r="BTK58" s="8"/>
      <c r="BTL58" s="8"/>
      <c r="BTM58" s="8"/>
      <c r="BTN58" s="8"/>
      <c r="BTO58" s="8"/>
      <c r="BTP58" s="8"/>
      <c r="BTQ58" s="8"/>
      <c r="BTR58" s="8"/>
      <c r="BTS58" s="8"/>
      <c r="BTT58" s="8"/>
      <c r="BTU58" s="8"/>
      <c r="BTV58" s="8"/>
      <c r="BTW58" s="8"/>
      <c r="BTX58" s="8"/>
      <c r="BTY58" s="8"/>
      <c r="BTZ58" s="8"/>
    </row>
    <row r="59" spans="1:1898" s="8" customFormat="1" ht="64.150000000000006" customHeight="1" x14ac:dyDescent="0.2">
      <c r="A59" s="7">
        <v>80</v>
      </c>
      <c r="B59" s="9">
        <v>64701</v>
      </c>
      <c r="C59" s="26" t="s">
        <v>91</v>
      </c>
      <c r="D59" s="7">
        <v>15</v>
      </c>
      <c r="E59" s="10">
        <f t="shared" si="0"/>
        <v>6</v>
      </c>
      <c r="F59" s="7">
        <v>15</v>
      </c>
      <c r="G59" s="10">
        <f t="shared" si="1"/>
        <v>6</v>
      </c>
      <c r="H59" s="7">
        <v>40</v>
      </c>
      <c r="I59" s="11"/>
      <c r="J59" s="10">
        <f t="shared" si="2"/>
        <v>16</v>
      </c>
      <c r="K59" s="7">
        <v>20</v>
      </c>
      <c r="L59" s="10">
        <f t="shared" si="3"/>
        <v>12</v>
      </c>
      <c r="M59" s="7">
        <v>10</v>
      </c>
      <c r="N59" s="10">
        <f t="shared" si="4"/>
        <v>6</v>
      </c>
      <c r="O59" s="7">
        <v>20</v>
      </c>
      <c r="P59" s="10">
        <f t="shared" si="5"/>
        <v>12</v>
      </c>
      <c r="Q59" s="10">
        <f t="shared" si="6"/>
        <v>58</v>
      </c>
      <c r="R59" s="7">
        <v>2.5</v>
      </c>
      <c r="S59" s="7">
        <v>0</v>
      </c>
      <c r="T59" s="10">
        <f t="shared" si="7"/>
        <v>2.5</v>
      </c>
      <c r="U59" s="7">
        <v>2.5</v>
      </c>
      <c r="V59" s="10">
        <f t="shared" si="8"/>
        <v>63</v>
      </c>
      <c r="W59" s="33">
        <v>79134</v>
      </c>
      <c r="X59" s="32">
        <f t="shared" si="9"/>
        <v>39567</v>
      </c>
      <c r="Y59" s="63"/>
      <c r="Z59" s="61"/>
      <c r="AA59" s="30"/>
      <c r="AB59" s="12"/>
    </row>
    <row r="60" spans="1:1898" ht="50.45" customHeight="1" x14ac:dyDescent="0.2">
      <c r="A60" s="7">
        <v>8</v>
      </c>
      <c r="B60" s="9">
        <v>64766</v>
      </c>
      <c r="C60" s="26" t="s">
        <v>23</v>
      </c>
      <c r="D60" s="7">
        <v>15</v>
      </c>
      <c r="E60" s="10">
        <f t="shared" si="0"/>
        <v>6</v>
      </c>
      <c r="F60" s="7">
        <v>15</v>
      </c>
      <c r="G60" s="10">
        <f t="shared" si="1"/>
        <v>6</v>
      </c>
      <c r="H60" s="7">
        <v>40</v>
      </c>
      <c r="I60" s="11"/>
      <c r="J60" s="10">
        <f t="shared" si="2"/>
        <v>16</v>
      </c>
      <c r="K60" s="7">
        <v>20</v>
      </c>
      <c r="L60" s="10">
        <f t="shared" si="3"/>
        <v>12</v>
      </c>
      <c r="M60" s="7">
        <v>10</v>
      </c>
      <c r="N60" s="10">
        <f t="shared" si="4"/>
        <v>6</v>
      </c>
      <c r="O60" s="7">
        <v>20</v>
      </c>
      <c r="P60" s="10">
        <f t="shared" si="5"/>
        <v>12</v>
      </c>
      <c r="Q60" s="10">
        <f t="shared" si="6"/>
        <v>58</v>
      </c>
      <c r="R60" s="7">
        <v>2.5</v>
      </c>
      <c r="S60" s="7">
        <v>0</v>
      </c>
      <c r="T60" s="10">
        <f t="shared" si="7"/>
        <v>2.5</v>
      </c>
      <c r="U60" s="7">
        <v>2.5</v>
      </c>
      <c r="V60" s="10">
        <f t="shared" si="8"/>
        <v>63</v>
      </c>
      <c r="W60" s="38">
        <v>30000</v>
      </c>
      <c r="X60" s="32">
        <f t="shared" si="9"/>
        <v>15000</v>
      </c>
      <c r="Y60" s="61"/>
      <c r="Z60" s="61"/>
      <c r="AA60" s="30"/>
      <c r="AB60" s="12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</row>
    <row r="61" spans="1:1898" ht="66.599999999999994" customHeight="1" x14ac:dyDescent="0.2">
      <c r="A61" s="7">
        <v>62</v>
      </c>
      <c r="B61" s="9">
        <v>64892</v>
      </c>
      <c r="C61" s="26" t="s">
        <v>74</v>
      </c>
      <c r="D61" s="7">
        <v>15</v>
      </c>
      <c r="E61" s="10">
        <f t="shared" si="0"/>
        <v>6</v>
      </c>
      <c r="F61" s="7">
        <v>22</v>
      </c>
      <c r="G61" s="10">
        <f t="shared" si="1"/>
        <v>8.8000000000000007</v>
      </c>
      <c r="H61" s="7">
        <v>30</v>
      </c>
      <c r="I61" s="11"/>
      <c r="J61" s="10">
        <f t="shared" si="2"/>
        <v>12</v>
      </c>
      <c r="K61" s="7">
        <v>20</v>
      </c>
      <c r="L61" s="10">
        <f t="shared" si="3"/>
        <v>12</v>
      </c>
      <c r="M61" s="7">
        <v>20</v>
      </c>
      <c r="N61" s="10">
        <f t="shared" si="4"/>
        <v>12</v>
      </c>
      <c r="O61" s="7">
        <v>20</v>
      </c>
      <c r="P61" s="10">
        <f t="shared" si="5"/>
        <v>12</v>
      </c>
      <c r="Q61" s="10">
        <f t="shared" si="6"/>
        <v>62.8</v>
      </c>
      <c r="R61" s="7">
        <v>0</v>
      </c>
      <c r="S61" s="7">
        <v>0</v>
      </c>
      <c r="T61" s="10">
        <f t="shared" si="7"/>
        <v>0</v>
      </c>
      <c r="U61" s="7">
        <v>0</v>
      </c>
      <c r="V61" s="10">
        <f t="shared" si="8"/>
        <v>62.8</v>
      </c>
      <c r="W61" s="33">
        <v>70129</v>
      </c>
      <c r="X61" s="32">
        <f t="shared" si="9"/>
        <v>35064.5</v>
      </c>
      <c r="Y61" s="61"/>
      <c r="Z61" s="61"/>
      <c r="AA61" s="30"/>
      <c r="AB61" s="12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  <c r="AUE61" s="8"/>
      <c r="AUF61" s="8"/>
      <c r="AUG61" s="8"/>
      <c r="AUH61" s="8"/>
      <c r="AUI61" s="8"/>
      <c r="AUJ61" s="8"/>
      <c r="AUK61" s="8"/>
      <c r="AUL61" s="8"/>
      <c r="AUM61" s="8"/>
      <c r="AUN61" s="8"/>
      <c r="AUO61" s="8"/>
      <c r="AUP61" s="8"/>
      <c r="AUQ61" s="8"/>
      <c r="AUR61" s="8"/>
      <c r="AUS61" s="8"/>
      <c r="AUT61" s="8"/>
      <c r="AUU61" s="8"/>
      <c r="AUV61" s="8"/>
      <c r="AUW61" s="8"/>
      <c r="AUX61" s="8"/>
      <c r="AUY61" s="8"/>
      <c r="AUZ61" s="8"/>
      <c r="AVA61" s="8"/>
      <c r="AVB61" s="8"/>
      <c r="AVC61" s="8"/>
      <c r="AVD61" s="8"/>
      <c r="AVE61" s="8"/>
      <c r="AVF61" s="8"/>
      <c r="AVG61" s="8"/>
      <c r="AVH61" s="8"/>
      <c r="AVI61" s="8"/>
      <c r="AVJ61" s="8"/>
      <c r="AVK61" s="8"/>
      <c r="AVL61" s="8"/>
      <c r="AVM61" s="8"/>
      <c r="AVN61" s="8"/>
      <c r="AVO61" s="8"/>
      <c r="AVP61" s="8"/>
      <c r="AVQ61" s="8"/>
      <c r="AVR61" s="8"/>
      <c r="AVS61" s="8"/>
      <c r="AVT61" s="8"/>
      <c r="AVU61" s="8"/>
      <c r="AVV61" s="8"/>
      <c r="AVW61" s="8"/>
      <c r="AVX61" s="8"/>
      <c r="AVY61" s="8"/>
      <c r="AVZ61" s="8"/>
      <c r="AWA61" s="8"/>
      <c r="AWB61" s="8"/>
      <c r="AWC61" s="8"/>
      <c r="AWD61" s="8"/>
      <c r="AWE61" s="8"/>
      <c r="AWF61" s="8"/>
      <c r="AWG61" s="8"/>
      <c r="AWH61" s="8"/>
      <c r="AWI61" s="8"/>
      <c r="AWJ61" s="8"/>
      <c r="AWK61" s="8"/>
      <c r="AWL61" s="8"/>
      <c r="AWM61" s="8"/>
      <c r="AWN61" s="8"/>
      <c r="AWO61" s="8"/>
      <c r="AWP61" s="8"/>
      <c r="AWQ61" s="8"/>
      <c r="AWR61" s="8"/>
      <c r="AWS61" s="8"/>
      <c r="AWT61" s="8"/>
      <c r="AWU61" s="8"/>
      <c r="AWV61" s="8"/>
      <c r="AWW61" s="8"/>
      <c r="AWX61" s="8"/>
      <c r="AWY61" s="8"/>
      <c r="AWZ61" s="8"/>
      <c r="AXA61" s="8"/>
      <c r="AXB61" s="8"/>
      <c r="AXC61" s="8"/>
      <c r="AXD61" s="8"/>
      <c r="AXE61" s="8"/>
      <c r="AXF61" s="8"/>
      <c r="AXG61" s="8"/>
      <c r="AXH61" s="8"/>
      <c r="AXI61" s="8"/>
      <c r="AXJ61" s="8"/>
      <c r="AXK61" s="8"/>
      <c r="AXL61" s="8"/>
      <c r="AXM61" s="8"/>
      <c r="AXN61" s="8"/>
      <c r="AXO61" s="8"/>
      <c r="AXP61" s="8"/>
      <c r="AXQ61" s="8"/>
      <c r="AXR61" s="8"/>
      <c r="AXS61" s="8"/>
      <c r="AXT61" s="8"/>
      <c r="AXU61" s="8"/>
      <c r="AXV61" s="8"/>
      <c r="AXW61" s="8"/>
      <c r="AXX61" s="8"/>
      <c r="AXY61" s="8"/>
      <c r="AXZ61" s="8"/>
      <c r="AYA61" s="8"/>
      <c r="AYB61" s="8"/>
      <c r="AYC61" s="8"/>
      <c r="AYD61" s="8"/>
      <c r="AYE61" s="8"/>
      <c r="AYF61" s="8"/>
      <c r="AYG61" s="8"/>
      <c r="AYH61" s="8"/>
      <c r="AYI61" s="8"/>
      <c r="AYJ61" s="8"/>
      <c r="AYK61" s="8"/>
      <c r="AYL61" s="8"/>
      <c r="AYM61" s="8"/>
      <c r="AYN61" s="8"/>
      <c r="AYO61" s="8"/>
      <c r="AYP61" s="8"/>
      <c r="AYQ61" s="8"/>
      <c r="AYR61" s="8"/>
      <c r="AYS61" s="8"/>
      <c r="AYT61" s="8"/>
      <c r="AYU61" s="8"/>
      <c r="AYV61" s="8"/>
      <c r="AYW61" s="8"/>
      <c r="AYX61" s="8"/>
      <c r="AYY61" s="8"/>
      <c r="AYZ61" s="8"/>
      <c r="AZA61" s="8"/>
      <c r="AZB61" s="8"/>
      <c r="AZC61" s="8"/>
      <c r="AZD61" s="8"/>
      <c r="AZE61" s="8"/>
      <c r="AZF61" s="8"/>
      <c r="AZG61" s="8"/>
      <c r="AZH61" s="8"/>
      <c r="AZI61" s="8"/>
      <c r="AZJ61" s="8"/>
      <c r="AZK61" s="8"/>
      <c r="AZL61" s="8"/>
      <c r="AZM61" s="8"/>
      <c r="AZN61" s="8"/>
      <c r="AZO61" s="8"/>
      <c r="AZP61" s="8"/>
      <c r="AZQ61" s="8"/>
      <c r="AZR61" s="8"/>
      <c r="AZS61" s="8"/>
      <c r="AZT61" s="8"/>
      <c r="AZU61" s="8"/>
      <c r="AZV61" s="8"/>
      <c r="AZW61" s="8"/>
      <c r="AZX61" s="8"/>
      <c r="AZY61" s="8"/>
      <c r="AZZ61" s="8"/>
      <c r="BAA61" s="8"/>
      <c r="BAB61" s="8"/>
      <c r="BAC61" s="8"/>
      <c r="BAD61" s="8"/>
      <c r="BAE61" s="8"/>
      <c r="BAF61" s="8"/>
      <c r="BAG61" s="8"/>
      <c r="BAH61" s="8"/>
      <c r="BAI61" s="8"/>
      <c r="BAJ61" s="8"/>
      <c r="BAK61" s="8"/>
      <c r="BAL61" s="8"/>
      <c r="BAM61" s="8"/>
      <c r="BAN61" s="8"/>
      <c r="BAO61" s="8"/>
      <c r="BAP61" s="8"/>
      <c r="BAQ61" s="8"/>
      <c r="BAR61" s="8"/>
      <c r="BAS61" s="8"/>
      <c r="BAT61" s="8"/>
      <c r="BAU61" s="8"/>
      <c r="BAV61" s="8"/>
      <c r="BAW61" s="8"/>
      <c r="BAX61" s="8"/>
      <c r="BAY61" s="8"/>
      <c r="BAZ61" s="8"/>
      <c r="BBA61" s="8"/>
      <c r="BBB61" s="8"/>
      <c r="BBC61" s="8"/>
      <c r="BBD61" s="8"/>
      <c r="BBE61" s="8"/>
      <c r="BBF61" s="8"/>
      <c r="BBG61" s="8"/>
      <c r="BBH61" s="8"/>
      <c r="BBI61" s="8"/>
      <c r="BBJ61" s="8"/>
      <c r="BBK61" s="8"/>
      <c r="BBL61" s="8"/>
      <c r="BBM61" s="8"/>
      <c r="BBN61" s="8"/>
      <c r="BBO61" s="8"/>
      <c r="BBP61" s="8"/>
      <c r="BBQ61" s="8"/>
      <c r="BBR61" s="8"/>
      <c r="BBS61" s="8"/>
      <c r="BBT61" s="8"/>
      <c r="BBU61" s="8"/>
      <c r="BBV61" s="8"/>
      <c r="BBW61" s="8"/>
      <c r="BBX61" s="8"/>
      <c r="BBY61" s="8"/>
      <c r="BBZ61" s="8"/>
      <c r="BCA61" s="8"/>
      <c r="BCB61" s="8"/>
      <c r="BCC61" s="8"/>
      <c r="BCD61" s="8"/>
      <c r="BCE61" s="8"/>
      <c r="BCF61" s="8"/>
      <c r="BCG61" s="8"/>
      <c r="BCH61" s="8"/>
      <c r="BCI61" s="8"/>
      <c r="BCJ61" s="8"/>
      <c r="BCK61" s="8"/>
      <c r="BCL61" s="8"/>
      <c r="BCM61" s="8"/>
      <c r="BCN61" s="8"/>
      <c r="BCO61" s="8"/>
      <c r="BCP61" s="8"/>
      <c r="BCQ61" s="8"/>
      <c r="BCR61" s="8"/>
      <c r="BCS61" s="8"/>
      <c r="BCT61" s="8"/>
      <c r="BCU61" s="8"/>
      <c r="BCV61" s="8"/>
      <c r="BCW61" s="8"/>
      <c r="BCX61" s="8"/>
      <c r="BCY61" s="8"/>
      <c r="BCZ61" s="8"/>
      <c r="BDA61" s="8"/>
      <c r="BDB61" s="8"/>
      <c r="BDC61" s="8"/>
      <c r="BDD61" s="8"/>
      <c r="BDE61" s="8"/>
      <c r="BDF61" s="8"/>
      <c r="BDG61" s="8"/>
      <c r="BDH61" s="8"/>
      <c r="BDI61" s="8"/>
      <c r="BDJ61" s="8"/>
      <c r="BDK61" s="8"/>
      <c r="BDL61" s="8"/>
      <c r="BDM61" s="8"/>
      <c r="BDN61" s="8"/>
      <c r="BDO61" s="8"/>
      <c r="BDP61" s="8"/>
      <c r="BDQ61" s="8"/>
      <c r="BDR61" s="8"/>
      <c r="BDS61" s="8"/>
      <c r="BDT61" s="8"/>
      <c r="BDU61" s="8"/>
      <c r="BDV61" s="8"/>
      <c r="BDW61" s="8"/>
      <c r="BDX61" s="8"/>
      <c r="BDY61" s="8"/>
      <c r="BDZ61" s="8"/>
      <c r="BEA61" s="8"/>
      <c r="BEB61" s="8"/>
      <c r="BEC61" s="8"/>
      <c r="BED61" s="8"/>
      <c r="BEE61" s="8"/>
      <c r="BEF61" s="8"/>
      <c r="BEG61" s="8"/>
      <c r="BEH61" s="8"/>
      <c r="BEI61" s="8"/>
      <c r="BEJ61" s="8"/>
      <c r="BEK61" s="8"/>
      <c r="BEL61" s="8"/>
      <c r="BEM61" s="8"/>
      <c r="BEN61" s="8"/>
      <c r="BEO61" s="8"/>
      <c r="BEP61" s="8"/>
      <c r="BEQ61" s="8"/>
      <c r="BER61" s="8"/>
      <c r="BES61" s="8"/>
      <c r="BET61" s="8"/>
      <c r="BEU61" s="8"/>
      <c r="BEV61" s="8"/>
      <c r="BEW61" s="8"/>
      <c r="BEX61" s="8"/>
      <c r="BEY61" s="8"/>
      <c r="BEZ61" s="8"/>
      <c r="BFA61" s="8"/>
      <c r="BFB61" s="8"/>
      <c r="BFC61" s="8"/>
      <c r="BFD61" s="8"/>
      <c r="BFE61" s="8"/>
      <c r="BFF61" s="8"/>
      <c r="BFG61" s="8"/>
      <c r="BFH61" s="8"/>
      <c r="BFI61" s="8"/>
      <c r="BFJ61" s="8"/>
      <c r="BFK61" s="8"/>
      <c r="BFL61" s="8"/>
      <c r="BFM61" s="8"/>
      <c r="BFN61" s="8"/>
      <c r="BFO61" s="8"/>
      <c r="BFP61" s="8"/>
      <c r="BFQ61" s="8"/>
      <c r="BFR61" s="8"/>
      <c r="BFS61" s="8"/>
      <c r="BFT61" s="8"/>
      <c r="BFU61" s="8"/>
      <c r="BFV61" s="8"/>
      <c r="BFW61" s="8"/>
      <c r="BFX61" s="8"/>
      <c r="BFY61" s="8"/>
      <c r="BFZ61" s="8"/>
      <c r="BGA61" s="8"/>
      <c r="BGB61" s="8"/>
      <c r="BGC61" s="8"/>
      <c r="BGD61" s="8"/>
      <c r="BGE61" s="8"/>
      <c r="BGF61" s="8"/>
      <c r="BGG61" s="8"/>
      <c r="BGH61" s="8"/>
      <c r="BGI61" s="8"/>
      <c r="BGJ61" s="8"/>
      <c r="BGK61" s="8"/>
      <c r="BGL61" s="8"/>
      <c r="BGM61" s="8"/>
      <c r="BGN61" s="8"/>
      <c r="BGO61" s="8"/>
      <c r="BGP61" s="8"/>
      <c r="BGQ61" s="8"/>
      <c r="BGR61" s="8"/>
      <c r="BGS61" s="8"/>
      <c r="BGT61" s="8"/>
      <c r="BGU61" s="8"/>
      <c r="BGV61" s="8"/>
      <c r="BGW61" s="8"/>
      <c r="BGX61" s="8"/>
      <c r="BGY61" s="8"/>
      <c r="BGZ61" s="8"/>
      <c r="BHA61" s="8"/>
      <c r="BHB61" s="8"/>
      <c r="BHC61" s="8"/>
      <c r="BHD61" s="8"/>
      <c r="BHE61" s="8"/>
      <c r="BHF61" s="8"/>
      <c r="BHG61" s="8"/>
      <c r="BHH61" s="8"/>
      <c r="BHI61" s="8"/>
      <c r="BHJ61" s="8"/>
      <c r="BHK61" s="8"/>
      <c r="BHL61" s="8"/>
      <c r="BHM61" s="8"/>
      <c r="BHN61" s="8"/>
      <c r="BHO61" s="8"/>
      <c r="BHP61" s="8"/>
      <c r="BHQ61" s="8"/>
      <c r="BHR61" s="8"/>
      <c r="BHS61" s="8"/>
      <c r="BHT61" s="8"/>
      <c r="BHU61" s="8"/>
      <c r="BHV61" s="8"/>
      <c r="BHW61" s="8"/>
      <c r="BHX61" s="8"/>
      <c r="BHY61" s="8"/>
      <c r="BHZ61" s="8"/>
      <c r="BIA61" s="8"/>
      <c r="BIB61" s="8"/>
      <c r="BIC61" s="8"/>
      <c r="BID61" s="8"/>
      <c r="BIE61" s="8"/>
      <c r="BIF61" s="8"/>
      <c r="BIG61" s="8"/>
      <c r="BIH61" s="8"/>
      <c r="BII61" s="8"/>
      <c r="BIJ61" s="8"/>
      <c r="BIK61" s="8"/>
      <c r="BIL61" s="8"/>
      <c r="BIM61" s="8"/>
      <c r="BIN61" s="8"/>
      <c r="BIO61" s="8"/>
      <c r="BIP61" s="8"/>
      <c r="BIQ61" s="8"/>
      <c r="BIR61" s="8"/>
      <c r="BIS61" s="8"/>
      <c r="BIT61" s="8"/>
      <c r="BIU61" s="8"/>
      <c r="BIV61" s="8"/>
      <c r="BIW61" s="8"/>
      <c r="BIX61" s="8"/>
      <c r="BIY61" s="8"/>
      <c r="BIZ61" s="8"/>
      <c r="BJA61" s="8"/>
      <c r="BJB61" s="8"/>
      <c r="BJC61" s="8"/>
      <c r="BJD61" s="8"/>
      <c r="BJE61" s="8"/>
      <c r="BJF61" s="8"/>
      <c r="BJG61" s="8"/>
      <c r="BJH61" s="8"/>
      <c r="BJI61" s="8"/>
      <c r="BJJ61" s="8"/>
      <c r="BJK61" s="8"/>
      <c r="BJL61" s="8"/>
      <c r="BJM61" s="8"/>
      <c r="BJN61" s="8"/>
      <c r="BJO61" s="8"/>
      <c r="BJP61" s="8"/>
      <c r="BJQ61" s="8"/>
      <c r="BJR61" s="8"/>
      <c r="BJS61" s="8"/>
      <c r="BJT61" s="8"/>
      <c r="BJU61" s="8"/>
      <c r="BJV61" s="8"/>
      <c r="BJW61" s="8"/>
      <c r="BJX61" s="8"/>
      <c r="BJY61" s="8"/>
      <c r="BJZ61" s="8"/>
      <c r="BKA61" s="8"/>
      <c r="BKB61" s="8"/>
      <c r="BKC61" s="8"/>
      <c r="BKD61" s="8"/>
      <c r="BKE61" s="8"/>
      <c r="BKF61" s="8"/>
      <c r="BKG61" s="8"/>
      <c r="BKH61" s="8"/>
      <c r="BKI61" s="8"/>
      <c r="BKJ61" s="8"/>
      <c r="BKK61" s="8"/>
      <c r="BKL61" s="8"/>
      <c r="BKM61" s="8"/>
      <c r="BKN61" s="8"/>
      <c r="BKO61" s="8"/>
      <c r="BKP61" s="8"/>
      <c r="BKQ61" s="8"/>
      <c r="BKR61" s="8"/>
      <c r="BKS61" s="8"/>
      <c r="BKT61" s="8"/>
      <c r="BKU61" s="8"/>
      <c r="BKV61" s="8"/>
      <c r="BKW61" s="8"/>
      <c r="BKX61" s="8"/>
      <c r="BKY61" s="8"/>
      <c r="BKZ61" s="8"/>
      <c r="BLA61" s="8"/>
      <c r="BLB61" s="8"/>
      <c r="BLC61" s="8"/>
      <c r="BLD61" s="8"/>
      <c r="BLE61" s="8"/>
      <c r="BLF61" s="8"/>
      <c r="BLG61" s="8"/>
      <c r="BLH61" s="8"/>
      <c r="BLI61" s="8"/>
      <c r="BLJ61" s="8"/>
      <c r="BLK61" s="8"/>
      <c r="BLL61" s="8"/>
      <c r="BLM61" s="8"/>
      <c r="BLN61" s="8"/>
      <c r="BLO61" s="8"/>
      <c r="BLP61" s="8"/>
      <c r="BLQ61" s="8"/>
      <c r="BLR61" s="8"/>
      <c r="BLS61" s="8"/>
      <c r="BLT61" s="8"/>
      <c r="BLU61" s="8"/>
      <c r="BLV61" s="8"/>
      <c r="BLW61" s="8"/>
      <c r="BLX61" s="8"/>
      <c r="BLY61" s="8"/>
      <c r="BLZ61" s="8"/>
      <c r="BMA61" s="8"/>
      <c r="BMB61" s="8"/>
      <c r="BMC61" s="8"/>
      <c r="BMD61" s="8"/>
      <c r="BME61" s="8"/>
      <c r="BMF61" s="8"/>
      <c r="BMG61" s="8"/>
      <c r="BMH61" s="8"/>
      <c r="BMI61" s="8"/>
      <c r="BMJ61" s="8"/>
      <c r="BMK61" s="8"/>
      <c r="BML61" s="8"/>
      <c r="BMM61" s="8"/>
      <c r="BMN61" s="8"/>
      <c r="BMO61" s="8"/>
      <c r="BMP61" s="8"/>
      <c r="BMQ61" s="8"/>
      <c r="BMR61" s="8"/>
      <c r="BMS61" s="8"/>
      <c r="BMT61" s="8"/>
      <c r="BMU61" s="8"/>
      <c r="BMV61" s="8"/>
      <c r="BMW61" s="8"/>
      <c r="BMX61" s="8"/>
      <c r="BMY61" s="8"/>
      <c r="BMZ61" s="8"/>
      <c r="BNA61" s="8"/>
      <c r="BNB61" s="8"/>
      <c r="BNC61" s="8"/>
      <c r="BND61" s="8"/>
      <c r="BNE61" s="8"/>
      <c r="BNF61" s="8"/>
      <c r="BNG61" s="8"/>
      <c r="BNH61" s="8"/>
      <c r="BNI61" s="8"/>
      <c r="BNJ61" s="8"/>
      <c r="BNK61" s="8"/>
      <c r="BNL61" s="8"/>
      <c r="BNM61" s="8"/>
      <c r="BNN61" s="8"/>
      <c r="BNO61" s="8"/>
      <c r="BNP61" s="8"/>
      <c r="BNQ61" s="8"/>
      <c r="BNR61" s="8"/>
      <c r="BNS61" s="8"/>
      <c r="BNT61" s="8"/>
      <c r="BNU61" s="8"/>
      <c r="BNV61" s="8"/>
      <c r="BNW61" s="8"/>
      <c r="BNX61" s="8"/>
      <c r="BNY61" s="8"/>
      <c r="BNZ61" s="8"/>
      <c r="BOA61" s="8"/>
      <c r="BOB61" s="8"/>
      <c r="BOC61" s="8"/>
      <c r="BOD61" s="8"/>
      <c r="BOE61" s="8"/>
      <c r="BOF61" s="8"/>
      <c r="BOG61" s="8"/>
      <c r="BOH61" s="8"/>
      <c r="BOI61" s="8"/>
      <c r="BOJ61" s="8"/>
      <c r="BOK61" s="8"/>
      <c r="BOL61" s="8"/>
      <c r="BOM61" s="8"/>
      <c r="BON61" s="8"/>
      <c r="BOO61" s="8"/>
      <c r="BOP61" s="8"/>
      <c r="BOQ61" s="8"/>
      <c r="BOR61" s="8"/>
      <c r="BOS61" s="8"/>
      <c r="BOT61" s="8"/>
      <c r="BOU61" s="8"/>
      <c r="BOV61" s="8"/>
      <c r="BOW61" s="8"/>
      <c r="BOX61" s="8"/>
      <c r="BOY61" s="8"/>
      <c r="BOZ61" s="8"/>
      <c r="BPA61" s="8"/>
      <c r="BPB61" s="8"/>
      <c r="BPC61" s="8"/>
      <c r="BPD61" s="8"/>
      <c r="BPE61" s="8"/>
      <c r="BPF61" s="8"/>
      <c r="BPG61" s="8"/>
      <c r="BPH61" s="8"/>
      <c r="BPI61" s="8"/>
      <c r="BPJ61" s="8"/>
      <c r="BPK61" s="8"/>
      <c r="BPL61" s="8"/>
      <c r="BPM61" s="8"/>
      <c r="BPN61" s="8"/>
      <c r="BPO61" s="8"/>
      <c r="BPP61" s="8"/>
      <c r="BPQ61" s="8"/>
      <c r="BPR61" s="8"/>
      <c r="BPS61" s="8"/>
      <c r="BPT61" s="8"/>
      <c r="BPU61" s="8"/>
      <c r="BPV61" s="8"/>
      <c r="BPW61" s="8"/>
      <c r="BPX61" s="8"/>
      <c r="BPY61" s="8"/>
      <c r="BPZ61" s="8"/>
      <c r="BQA61" s="8"/>
      <c r="BQB61" s="8"/>
      <c r="BQC61" s="8"/>
      <c r="BQD61" s="8"/>
      <c r="BQE61" s="8"/>
      <c r="BQF61" s="8"/>
      <c r="BQG61" s="8"/>
      <c r="BQH61" s="8"/>
      <c r="BQI61" s="8"/>
      <c r="BQJ61" s="8"/>
      <c r="BQK61" s="8"/>
      <c r="BQL61" s="8"/>
      <c r="BQM61" s="8"/>
      <c r="BQN61" s="8"/>
      <c r="BQO61" s="8"/>
      <c r="BQP61" s="8"/>
      <c r="BQQ61" s="8"/>
      <c r="BQR61" s="8"/>
      <c r="BQS61" s="8"/>
      <c r="BQT61" s="8"/>
      <c r="BQU61" s="8"/>
      <c r="BQV61" s="8"/>
      <c r="BQW61" s="8"/>
      <c r="BQX61" s="8"/>
      <c r="BQY61" s="8"/>
      <c r="BQZ61" s="8"/>
      <c r="BRA61" s="8"/>
      <c r="BRB61" s="8"/>
      <c r="BRC61" s="8"/>
      <c r="BRD61" s="8"/>
      <c r="BRE61" s="8"/>
      <c r="BRF61" s="8"/>
      <c r="BRG61" s="8"/>
      <c r="BRH61" s="8"/>
      <c r="BRI61" s="8"/>
      <c r="BRJ61" s="8"/>
      <c r="BRK61" s="8"/>
      <c r="BRL61" s="8"/>
      <c r="BRP61" s="8"/>
      <c r="BRQ61" s="8"/>
      <c r="BRR61" s="8"/>
      <c r="BRS61" s="8"/>
      <c r="BRT61" s="8"/>
      <c r="BRU61" s="8"/>
      <c r="BRV61" s="8"/>
      <c r="BRW61" s="8"/>
      <c r="BRX61" s="8"/>
      <c r="BRY61" s="8"/>
      <c r="BRZ61" s="8"/>
      <c r="BSA61" s="8"/>
      <c r="BSB61" s="8"/>
      <c r="BSC61" s="8"/>
      <c r="BSD61" s="8"/>
      <c r="BSE61" s="8"/>
      <c r="BSF61" s="8"/>
      <c r="BSG61" s="8"/>
      <c r="BSH61" s="8"/>
      <c r="BSI61" s="8"/>
      <c r="BSJ61" s="8"/>
      <c r="BSK61" s="8"/>
      <c r="BSL61" s="8"/>
      <c r="BSM61" s="8"/>
      <c r="BSN61" s="8"/>
      <c r="BSO61" s="8"/>
      <c r="BSP61" s="8"/>
      <c r="BSQ61" s="8"/>
      <c r="BSR61" s="8"/>
      <c r="BSS61" s="8"/>
      <c r="BST61" s="8"/>
      <c r="BSU61" s="8"/>
      <c r="BSV61" s="8"/>
      <c r="BSW61" s="8"/>
      <c r="BSX61" s="8"/>
      <c r="BSY61" s="8"/>
      <c r="BSZ61" s="8"/>
      <c r="BTA61" s="8"/>
      <c r="BTB61" s="8"/>
      <c r="BTC61" s="8"/>
      <c r="BTD61" s="8"/>
      <c r="BTE61" s="8"/>
      <c r="BTF61" s="8"/>
      <c r="BTG61" s="8"/>
      <c r="BTH61" s="8"/>
      <c r="BTI61" s="8"/>
      <c r="BTJ61" s="8"/>
      <c r="BTK61" s="8"/>
      <c r="BTL61" s="8"/>
      <c r="BTM61" s="8"/>
      <c r="BTN61" s="8"/>
      <c r="BTO61" s="8"/>
      <c r="BTP61" s="8"/>
      <c r="BTQ61" s="8"/>
      <c r="BTR61" s="8"/>
      <c r="BTS61" s="8"/>
      <c r="BTT61" s="8"/>
      <c r="BTU61" s="8"/>
      <c r="BTV61" s="8"/>
      <c r="BTW61" s="8"/>
      <c r="BTX61" s="8"/>
      <c r="BTY61" s="8"/>
      <c r="BTZ61" s="8"/>
    </row>
    <row r="62" spans="1:1898" ht="60" customHeight="1" x14ac:dyDescent="0.2">
      <c r="A62" s="7">
        <f>A61+1</f>
        <v>63</v>
      </c>
      <c r="B62" s="9">
        <v>64448</v>
      </c>
      <c r="C62" s="26" t="s">
        <v>22</v>
      </c>
      <c r="D62" s="7">
        <v>22</v>
      </c>
      <c r="E62" s="10">
        <f t="shared" si="0"/>
        <v>8.8000000000000007</v>
      </c>
      <c r="F62" s="7">
        <v>22</v>
      </c>
      <c r="G62" s="10">
        <f t="shared" si="1"/>
        <v>8.8000000000000007</v>
      </c>
      <c r="H62" s="7">
        <v>30</v>
      </c>
      <c r="I62" s="11"/>
      <c r="J62" s="10">
        <f t="shared" si="2"/>
        <v>12</v>
      </c>
      <c r="K62" s="7">
        <v>20</v>
      </c>
      <c r="L62" s="10">
        <f t="shared" si="3"/>
        <v>12</v>
      </c>
      <c r="M62" s="7">
        <v>10</v>
      </c>
      <c r="N62" s="10">
        <f t="shared" si="4"/>
        <v>6</v>
      </c>
      <c r="O62" s="7">
        <v>20</v>
      </c>
      <c r="P62" s="10">
        <f t="shared" si="5"/>
        <v>12</v>
      </c>
      <c r="Q62" s="10">
        <f t="shared" si="6"/>
        <v>59.6</v>
      </c>
      <c r="R62" s="7">
        <v>0</v>
      </c>
      <c r="S62" s="7">
        <v>0</v>
      </c>
      <c r="T62" s="10">
        <f t="shared" si="7"/>
        <v>0</v>
      </c>
      <c r="U62" s="7">
        <v>2.5</v>
      </c>
      <c r="V62" s="10">
        <f t="shared" si="8"/>
        <v>62.1</v>
      </c>
      <c r="W62" s="33">
        <v>100576.61</v>
      </c>
      <c r="X62" s="32">
        <f t="shared" si="9"/>
        <v>50288.305</v>
      </c>
      <c r="Y62" s="61"/>
      <c r="Z62" s="61"/>
      <c r="AA62" s="30"/>
      <c r="AB62" s="12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  <c r="BGA62" s="8"/>
      <c r="BGB62" s="8"/>
      <c r="BGC62" s="8"/>
      <c r="BGD62" s="8"/>
      <c r="BGE62" s="8"/>
      <c r="BGF62" s="8"/>
      <c r="BGG62" s="8"/>
      <c r="BGH62" s="8"/>
      <c r="BGI62" s="8"/>
      <c r="BGJ62" s="8"/>
      <c r="BGK62" s="8"/>
      <c r="BGL62" s="8"/>
      <c r="BGM62" s="8"/>
      <c r="BGN62" s="8"/>
      <c r="BGO62" s="8"/>
      <c r="BGP62" s="8"/>
      <c r="BGQ62" s="8"/>
      <c r="BGR62" s="8"/>
      <c r="BGS62" s="8"/>
      <c r="BGT62" s="8"/>
      <c r="BGU62" s="8"/>
      <c r="BGV62" s="8"/>
      <c r="BGW62" s="8"/>
      <c r="BGX62" s="8"/>
      <c r="BGY62" s="8"/>
      <c r="BGZ62" s="8"/>
      <c r="BHA62" s="8"/>
      <c r="BHB62" s="8"/>
      <c r="BHC62" s="8"/>
      <c r="BHD62" s="8"/>
      <c r="BHE62" s="8"/>
      <c r="BHF62" s="8"/>
      <c r="BHG62" s="8"/>
      <c r="BHH62" s="8"/>
      <c r="BHI62" s="8"/>
      <c r="BHJ62" s="8"/>
      <c r="BHK62" s="8"/>
      <c r="BHL62" s="8"/>
      <c r="BHM62" s="8"/>
      <c r="BHN62" s="8"/>
      <c r="BHO62" s="8"/>
      <c r="BHP62" s="8"/>
      <c r="BHQ62" s="8"/>
      <c r="BHR62" s="8"/>
      <c r="BHS62" s="8"/>
      <c r="BHT62" s="8"/>
      <c r="BHU62" s="8"/>
      <c r="BHV62" s="8"/>
      <c r="BHW62" s="8"/>
      <c r="BHX62" s="8"/>
      <c r="BHY62" s="8"/>
      <c r="BHZ62" s="8"/>
      <c r="BIA62" s="8"/>
      <c r="BIB62" s="8"/>
      <c r="BIC62" s="8"/>
      <c r="BID62" s="8"/>
      <c r="BIE62" s="8"/>
      <c r="BIF62" s="8"/>
      <c r="BIG62" s="8"/>
      <c r="BIH62" s="8"/>
      <c r="BII62" s="8"/>
      <c r="BIJ62" s="8"/>
      <c r="BIK62" s="8"/>
      <c r="BIL62" s="8"/>
      <c r="BIM62" s="8"/>
      <c r="BIN62" s="8"/>
      <c r="BIO62" s="8"/>
      <c r="BIP62" s="8"/>
      <c r="BIQ62" s="8"/>
      <c r="BIR62" s="8"/>
      <c r="BIS62" s="8"/>
      <c r="BIT62" s="8"/>
      <c r="BIU62" s="8"/>
      <c r="BIV62" s="8"/>
      <c r="BIW62" s="8"/>
      <c r="BIX62" s="8"/>
      <c r="BIY62" s="8"/>
      <c r="BIZ62" s="8"/>
      <c r="BJA62" s="8"/>
      <c r="BJB62" s="8"/>
      <c r="BJC62" s="8"/>
      <c r="BJD62" s="8"/>
      <c r="BJE62" s="8"/>
      <c r="BJF62" s="8"/>
      <c r="BJG62" s="8"/>
      <c r="BJH62" s="8"/>
      <c r="BJI62" s="8"/>
      <c r="BJJ62" s="8"/>
      <c r="BJK62" s="8"/>
      <c r="BJL62" s="8"/>
      <c r="BJM62" s="8"/>
      <c r="BJN62" s="8"/>
      <c r="BJO62" s="8"/>
      <c r="BJP62" s="8"/>
      <c r="BJQ62" s="8"/>
      <c r="BJR62" s="8"/>
      <c r="BJS62" s="8"/>
      <c r="BJT62" s="8"/>
      <c r="BJU62" s="8"/>
      <c r="BJV62" s="8"/>
      <c r="BJW62" s="8"/>
      <c r="BJX62" s="8"/>
      <c r="BJY62" s="8"/>
      <c r="BJZ62" s="8"/>
      <c r="BKA62" s="8"/>
      <c r="BKB62" s="8"/>
      <c r="BKC62" s="8"/>
      <c r="BKD62" s="8"/>
      <c r="BKE62" s="8"/>
      <c r="BKF62" s="8"/>
      <c r="BKG62" s="8"/>
      <c r="BKH62" s="8"/>
      <c r="BKI62" s="8"/>
      <c r="BKJ62" s="8"/>
      <c r="BKK62" s="8"/>
      <c r="BKL62" s="8"/>
      <c r="BKM62" s="8"/>
      <c r="BKN62" s="8"/>
      <c r="BKO62" s="8"/>
      <c r="BKP62" s="8"/>
      <c r="BKQ62" s="8"/>
      <c r="BKR62" s="8"/>
      <c r="BKS62" s="8"/>
      <c r="BKT62" s="8"/>
      <c r="BKU62" s="8"/>
      <c r="BKV62" s="8"/>
      <c r="BKW62" s="8"/>
      <c r="BKX62" s="8"/>
      <c r="BKY62" s="8"/>
      <c r="BKZ62" s="8"/>
      <c r="BLA62" s="8"/>
      <c r="BLB62" s="8"/>
      <c r="BLC62" s="8"/>
      <c r="BLD62" s="8"/>
      <c r="BLE62" s="8"/>
      <c r="BLF62" s="8"/>
      <c r="BLG62" s="8"/>
      <c r="BLH62" s="8"/>
      <c r="BLI62" s="8"/>
      <c r="BLJ62" s="8"/>
      <c r="BLK62" s="8"/>
      <c r="BLL62" s="8"/>
      <c r="BLM62" s="8"/>
      <c r="BLN62" s="8"/>
      <c r="BLO62" s="8"/>
      <c r="BLP62" s="8"/>
      <c r="BLQ62" s="8"/>
      <c r="BLR62" s="8"/>
      <c r="BLS62" s="8"/>
      <c r="BLT62" s="8"/>
      <c r="BLU62" s="8"/>
      <c r="BLV62" s="8"/>
      <c r="BLW62" s="8"/>
      <c r="BLX62" s="8"/>
      <c r="BLY62" s="8"/>
      <c r="BLZ62" s="8"/>
      <c r="BMA62" s="8"/>
      <c r="BMB62" s="8"/>
      <c r="BMC62" s="8"/>
      <c r="BMD62" s="8"/>
      <c r="BME62" s="8"/>
      <c r="BMF62" s="8"/>
      <c r="BMG62" s="8"/>
      <c r="BMH62" s="8"/>
      <c r="BMI62" s="8"/>
      <c r="BMJ62" s="8"/>
      <c r="BMK62" s="8"/>
      <c r="BML62" s="8"/>
      <c r="BMM62" s="8"/>
      <c r="BMN62" s="8"/>
      <c r="BMO62" s="8"/>
      <c r="BMP62" s="8"/>
      <c r="BMQ62" s="8"/>
      <c r="BMR62" s="8"/>
      <c r="BMS62" s="8"/>
      <c r="BMT62" s="8"/>
      <c r="BMU62" s="8"/>
      <c r="BMV62" s="8"/>
      <c r="BMW62" s="8"/>
      <c r="BMX62" s="8"/>
      <c r="BMY62" s="8"/>
      <c r="BMZ62" s="8"/>
      <c r="BNA62" s="8"/>
      <c r="BNB62" s="8"/>
      <c r="BNC62" s="8"/>
      <c r="BND62" s="8"/>
      <c r="BNE62" s="8"/>
      <c r="BNF62" s="8"/>
      <c r="BNG62" s="8"/>
      <c r="BNH62" s="8"/>
      <c r="BNI62" s="8"/>
      <c r="BNJ62" s="8"/>
      <c r="BNK62" s="8"/>
      <c r="BNL62" s="8"/>
      <c r="BNM62" s="8"/>
      <c r="BNN62" s="8"/>
      <c r="BNO62" s="8"/>
      <c r="BNP62" s="8"/>
      <c r="BNQ62" s="8"/>
      <c r="BNR62" s="8"/>
      <c r="BNS62" s="8"/>
      <c r="BNT62" s="8"/>
      <c r="BNU62" s="8"/>
      <c r="BNV62" s="8"/>
      <c r="BNW62" s="8"/>
      <c r="BNX62" s="8"/>
      <c r="BNY62" s="8"/>
      <c r="BNZ62" s="8"/>
      <c r="BOA62" s="8"/>
      <c r="BOB62" s="8"/>
      <c r="BOC62" s="8"/>
      <c r="BOD62" s="8"/>
      <c r="BOE62" s="8"/>
      <c r="BOF62" s="8"/>
      <c r="BOG62" s="8"/>
      <c r="BOH62" s="8"/>
      <c r="BOI62" s="8"/>
      <c r="BOJ62" s="8"/>
      <c r="BOK62" s="8"/>
      <c r="BOL62" s="8"/>
      <c r="BOM62" s="8"/>
      <c r="BON62" s="8"/>
      <c r="BOO62" s="8"/>
      <c r="BOP62" s="8"/>
      <c r="BOQ62" s="8"/>
      <c r="BOR62" s="8"/>
      <c r="BOS62" s="8"/>
      <c r="BOT62" s="8"/>
      <c r="BOU62" s="8"/>
      <c r="BOV62" s="8"/>
      <c r="BOW62" s="8"/>
      <c r="BOX62" s="8"/>
      <c r="BOY62" s="8"/>
      <c r="BOZ62" s="8"/>
      <c r="BPA62" s="8"/>
      <c r="BPB62" s="8"/>
      <c r="BPC62" s="8"/>
      <c r="BPD62" s="8"/>
      <c r="BPE62" s="8"/>
      <c r="BPF62" s="8"/>
      <c r="BPG62" s="8"/>
      <c r="BPH62" s="8"/>
      <c r="BPI62" s="8"/>
      <c r="BPJ62" s="8"/>
      <c r="BPK62" s="8"/>
      <c r="BPL62" s="8"/>
      <c r="BPM62" s="8"/>
      <c r="BPN62" s="8"/>
      <c r="BPO62" s="8"/>
      <c r="BPP62" s="8"/>
      <c r="BPQ62" s="8"/>
      <c r="BPR62" s="8"/>
      <c r="BPS62" s="8"/>
      <c r="BPT62" s="8"/>
      <c r="BPU62" s="8"/>
      <c r="BPV62" s="8"/>
      <c r="BPW62" s="8"/>
      <c r="BPX62" s="8"/>
      <c r="BPY62" s="8"/>
      <c r="BPZ62" s="8"/>
      <c r="BQA62" s="8"/>
      <c r="BQB62" s="8"/>
      <c r="BQC62" s="8"/>
      <c r="BQD62" s="8"/>
      <c r="BQE62" s="8"/>
      <c r="BQF62" s="8"/>
      <c r="BQG62" s="8"/>
      <c r="BQH62" s="8"/>
      <c r="BQI62" s="8"/>
      <c r="BQJ62" s="8"/>
      <c r="BQK62" s="8"/>
      <c r="BQL62" s="8"/>
      <c r="BQM62" s="8"/>
      <c r="BQN62" s="8"/>
      <c r="BQO62" s="8"/>
      <c r="BQP62" s="8"/>
      <c r="BQQ62" s="8"/>
      <c r="BQR62" s="8"/>
      <c r="BQS62" s="8"/>
      <c r="BQT62" s="8"/>
      <c r="BQU62" s="8"/>
      <c r="BQV62" s="8"/>
      <c r="BQW62" s="8"/>
      <c r="BQX62" s="8"/>
      <c r="BQY62" s="8"/>
      <c r="BQZ62" s="8"/>
      <c r="BRA62" s="8"/>
      <c r="BRB62" s="8"/>
      <c r="BRC62" s="8"/>
      <c r="BRD62" s="8"/>
      <c r="BRE62" s="8"/>
      <c r="BRF62" s="8"/>
      <c r="BRG62" s="8"/>
      <c r="BRH62" s="8"/>
      <c r="BRI62" s="8"/>
      <c r="BRJ62" s="8"/>
      <c r="BRK62" s="8"/>
      <c r="BRL62" s="8"/>
      <c r="BRP62" s="8"/>
      <c r="BRQ62" s="8"/>
      <c r="BRR62" s="8"/>
      <c r="BRS62" s="8"/>
      <c r="BRT62" s="8"/>
      <c r="BRU62" s="8"/>
      <c r="BRV62" s="8"/>
      <c r="BRW62" s="8"/>
      <c r="BRX62" s="8"/>
      <c r="BRY62" s="8"/>
      <c r="BRZ62" s="8"/>
      <c r="BSA62" s="8"/>
      <c r="BSB62" s="8"/>
      <c r="BSC62" s="8"/>
      <c r="BSD62" s="8"/>
      <c r="BSE62" s="8"/>
      <c r="BSF62" s="8"/>
      <c r="BSG62" s="8"/>
      <c r="BSH62" s="8"/>
      <c r="BSI62" s="8"/>
      <c r="BSJ62" s="8"/>
      <c r="BSK62" s="8"/>
      <c r="BSL62" s="8"/>
      <c r="BSM62" s="8"/>
      <c r="BSN62" s="8"/>
      <c r="BSO62" s="8"/>
      <c r="BSP62" s="8"/>
      <c r="BSQ62" s="8"/>
      <c r="BSR62" s="8"/>
      <c r="BSS62" s="8"/>
      <c r="BST62" s="8"/>
      <c r="BSU62" s="8"/>
      <c r="BSV62" s="8"/>
      <c r="BSW62" s="8"/>
      <c r="BSX62" s="8"/>
      <c r="BSY62" s="8"/>
      <c r="BSZ62" s="8"/>
      <c r="BTA62" s="8"/>
      <c r="BTB62" s="8"/>
      <c r="BTC62" s="8"/>
      <c r="BTD62" s="8"/>
      <c r="BTE62" s="8"/>
      <c r="BTF62" s="8"/>
      <c r="BTG62" s="8"/>
      <c r="BTH62" s="8"/>
      <c r="BTI62" s="8"/>
      <c r="BTJ62" s="8"/>
      <c r="BTK62" s="8"/>
      <c r="BTL62" s="8"/>
      <c r="BTM62" s="8"/>
      <c r="BTN62" s="8"/>
      <c r="BTO62" s="8"/>
      <c r="BTP62" s="8"/>
      <c r="BTQ62" s="8"/>
      <c r="BTR62" s="8"/>
      <c r="BTS62" s="8"/>
      <c r="BTT62" s="8"/>
      <c r="BTU62" s="8"/>
      <c r="BTV62" s="8"/>
      <c r="BTW62" s="8"/>
      <c r="BTX62" s="8"/>
      <c r="BTY62" s="8"/>
      <c r="BTZ62" s="8"/>
    </row>
    <row r="63" spans="1:1898" ht="31.9" customHeight="1" x14ac:dyDescent="0.2">
      <c r="A63" s="7">
        <v>19</v>
      </c>
      <c r="B63" s="9">
        <v>65166</v>
      </c>
      <c r="C63" s="26" t="s">
        <v>34</v>
      </c>
      <c r="D63" s="7">
        <v>22</v>
      </c>
      <c r="E63" s="10">
        <f t="shared" si="0"/>
        <v>8.8000000000000007</v>
      </c>
      <c r="F63" s="7">
        <v>22</v>
      </c>
      <c r="G63" s="10">
        <f t="shared" si="1"/>
        <v>8.8000000000000007</v>
      </c>
      <c r="H63" s="7">
        <v>30</v>
      </c>
      <c r="I63" s="11"/>
      <c r="J63" s="10">
        <f t="shared" si="2"/>
        <v>12</v>
      </c>
      <c r="K63" s="7">
        <v>10</v>
      </c>
      <c r="L63" s="10">
        <f t="shared" si="3"/>
        <v>6</v>
      </c>
      <c r="M63" s="7">
        <v>20</v>
      </c>
      <c r="N63" s="10">
        <f t="shared" si="4"/>
        <v>12</v>
      </c>
      <c r="O63" s="7">
        <v>20</v>
      </c>
      <c r="P63" s="10">
        <f t="shared" si="5"/>
        <v>12</v>
      </c>
      <c r="Q63" s="10">
        <f t="shared" si="6"/>
        <v>59.6</v>
      </c>
      <c r="R63" s="7">
        <v>0</v>
      </c>
      <c r="S63" s="7">
        <v>0</v>
      </c>
      <c r="T63" s="10">
        <f t="shared" si="7"/>
        <v>0</v>
      </c>
      <c r="U63" s="7">
        <v>2.5</v>
      </c>
      <c r="V63" s="10">
        <f t="shared" si="8"/>
        <v>62.1</v>
      </c>
      <c r="W63" s="38">
        <v>45800</v>
      </c>
      <c r="X63" s="32">
        <f t="shared" si="9"/>
        <v>22900</v>
      </c>
      <c r="Y63" s="61"/>
      <c r="Z63" s="61"/>
      <c r="AA63" s="30"/>
      <c r="AB63" s="12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  <c r="BGA63" s="8"/>
      <c r="BGB63" s="8"/>
      <c r="BGC63" s="8"/>
      <c r="BGD63" s="8"/>
      <c r="BGE63" s="8"/>
      <c r="BGF63" s="8"/>
      <c r="BGG63" s="8"/>
      <c r="BGH63" s="8"/>
      <c r="BGI63" s="8"/>
      <c r="BGJ63" s="8"/>
      <c r="BGK63" s="8"/>
      <c r="BGL63" s="8"/>
      <c r="BGM63" s="8"/>
      <c r="BGN63" s="8"/>
      <c r="BGO63" s="8"/>
      <c r="BGP63" s="8"/>
      <c r="BGQ63" s="8"/>
      <c r="BGR63" s="8"/>
      <c r="BGS63" s="8"/>
      <c r="BGT63" s="8"/>
      <c r="BGU63" s="8"/>
      <c r="BGV63" s="8"/>
      <c r="BGW63" s="8"/>
      <c r="BGX63" s="8"/>
      <c r="BGY63" s="8"/>
      <c r="BGZ63" s="8"/>
      <c r="BHA63" s="8"/>
      <c r="BHB63" s="8"/>
      <c r="BHC63" s="8"/>
      <c r="BHD63" s="8"/>
      <c r="BHE63" s="8"/>
      <c r="BHF63" s="8"/>
      <c r="BHG63" s="8"/>
      <c r="BHH63" s="8"/>
      <c r="BHI63" s="8"/>
      <c r="BHJ63" s="8"/>
      <c r="BHK63" s="8"/>
      <c r="BHL63" s="8"/>
      <c r="BHM63" s="8"/>
      <c r="BHN63" s="8"/>
      <c r="BHO63" s="8"/>
      <c r="BHP63" s="8"/>
      <c r="BHQ63" s="8"/>
      <c r="BHR63" s="8"/>
      <c r="BHS63" s="8"/>
      <c r="BHT63" s="8"/>
      <c r="BHU63" s="8"/>
      <c r="BHV63" s="8"/>
      <c r="BHW63" s="8"/>
      <c r="BHX63" s="8"/>
      <c r="BHY63" s="8"/>
      <c r="BHZ63" s="8"/>
      <c r="BIA63" s="8"/>
      <c r="BIB63" s="8"/>
      <c r="BIC63" s="8"/>
      <c r="BID63" s="8"/>
      <c r="BIE63" s="8"/>
      <c r="BIF63" s="8"/>
      <c r="BIG63" s="8"/>
      <c r="BIH63" s="8"/>
      <c r="BII63" s="8"/>
      <c r="BIJ63" s="8"/>
      <c r="BIK63" s="8"/>
      <c r="BIL63" s="8"/>
      <c r="BIM63" s="8"/>
      <c r="BIN63" s="8"/>
      <c r="BIO63" s="8"/>
      <c r="BIP63" s="8"/>
      <c r="BIQ63" s="8"/>
      <c r="BIR63" s="8"/>
      <c r="BIS63" s="8"/>
      <c r="BIT63" s="8"/>
      <c r="BIU63" s="8"/>
      <c r="BIV63" s="8"/>
      <c r="BIW63" s="8"/>
      <c r="BIX63" s="8"/>
      <c r="BIY63" s="8"/>
      <c r="BIZ63" s="8"/>
      <c r="BJA63" s="8"/>
      <c r="BJB63" s="8"/>
      <c r="BJC63" s="8"/>
      <c r="BJD63" s="8"/>
      <c r="BJE63" s="8"/>
      <c r="BJF63" s="8"/>
      <c r="BJG63" s="8"/>
      <c r="BJH63" s="8"/>
      <c r="BJI63" s="8"/>
      <c r="BJJ63" s="8"/>
      <c r="BJK63" s="8"/>
      <c r="BJL63" s="8"/>
      <c r="BJM63" s="8"/>
      <c r="BJN63" s="8"/>
      <c r="BJO63" s="8"/>
      <c r="BJP63" s="8"/>
      <c r="BJQ63" s="8"/>
      <c r="BJR63" s="8"/>
      <c r="BJS63" s="8"/>
      <c r="BJT63" s="8"/>
      <c r="BJU63" s="8"/>
      <c r="BJV63" s="8"/>
      <c r="BJW63" s="8"/>
      <c r="BJX63" s="8"/>
      <c r="BJY63" s="8"/>
      <c r="BJZ63" s="8"/>
      <c r="BKA63" s="8"/>
      <c r="BKB63" s="8"/>
      <c r="BKC63" s="8"/>
      <c r="BKD63" s="8"/>
      <c r="BKE63" s="8"/>
      <c r="BKF63" s="8"/>
      <c r="BKG63" s="8"/>
      <c r="BKH63" s="8"/>
      <c r="BKI63" s="8"/>
      <c r="BKJ63" s="8"/>
      <c r="BKK63" s="8"/>
      <c r="BKL63" s="8"/>
      <c r="BKM63" s="8"/>
      <c r="BKN63" s="8"/>
      <c r="BKO63" s="8"/>
      <c r="BKP63" s="8"/>
      <c r="BKQ63" s="8"/>
      <c r="BKR63" s="8"/>
      <c r="BKS63" s="8"/>
      <c r="BKT63" s="8"/>
      <c r="BKU63" s="8"/>
      <c r="BKV63" s="8"/>
      <c r="BKW63" s="8"/>
      <c r="BKX63" s="8"/>
      <c r="BKY63" s="8"/>
      <c r="BKZ63" s="8"/>
      <c r="BLA63" s="8"/>
      <c r="BLB63" s="8"/>
      <c r="BLC63" s="8"/>
      <c r="BLD63" s="8"/>
      <c r="BLE63" s="8"/>
      <c r="BLF63" s="8"/>
      <c r="BLG63" s="8"/>
      <c r="BLH63" s="8"/>
      <c r="BLI63" s="8"/>
      <c r="BLJ63" s="8"/>
      <c r="BLK63" s="8"/>
      <c r="BLL63" s="8"/>
      <c r="BLM63" s="8"/>
      <c r="BLN63" s="8"/>
      <c r="BLO63" s="8"/>
      <c r="BLP63" s="8"/>
      <c r="BLQ63" s="8"/>
      <c r="BLR63" s="8"/>
      <c r="BLS63" s="8"/>
      <c r="BLT63" s="8"/>
      <c r="BLU63" s="8"/>
      <c r="BLV63" s="8"/>
      <c r="BLW63" s="8"/>
      <c r="BLX63" s="8"/>
      <c r="BLY63" s="8"/>
      <c r="BLZ63" s="8"/>
      <c r="BMA63" s="8"/>
      <c r="BMB63" s="8"/>
      <c r="BMC63" s="8"/>
      <c r="BMD63" s="8"/>
      <c r="BME63" s="8"/>
      <c r="BMF63" s="8"/>
      <c r="BMG63" s="8"/>
      <c r="BMH63" s="8"/>
      <c r="BMI63" s="8"/>
      <c r="BMJ63" s="8"/>
      <c r="BMK63" s="8"/>
      <c r="BML63" s="8"/>
      <c r="BMM63" s="8"/>
      <c r="BMN63" s="8"/>
      <c r="BMO63" s="8"/>
      <c r="BMP63" s="8"/>
      <c r="BMQ63" s="8"/>
      <c r="BMR63" s="8"/>
      <c r="BMS63" s="8"/>
      <c r="BMT63" s="8"/>
      <c r="BMU63" s="8"/>
      <c r="BMV63" s="8"/>
      <c r="BMW63" s="8"/>
      <c r="BMX63" s="8"/>
      <c r="BMY63" s="8"/>
      <c r="BMZ63" s="8"/>
      <c r="BNA63" s="8"/>
      <c r="BNB63" s="8"/>
      <c r="BNC63" s="8"/>
      <c r="BND63" s="8"/>
      <c r="BNE63" s="8"/>
      <c r="BNF63" s="8"/>
      <c r="BNG63" s="8"/>
      <c r="BNH63" s="8"/>
      <c r="BNI63" s="8"/>
      <c r="BNJ63" s="8"/>
      <c r="BNK63" s="8"/>
      <c r="BNL63" s="8"/>
      <c r="BNM63" s="8"/>
      <c r="BNN63" s="8"/>
      <c r="BNO63" s="8"/>
      <c r="BNP63" s="8"/>
      <c r="BNQ63" s="8"/>
      <c r="BNR63" s="8"/>
      <c r="BNS63" s="8"/>
      <c r="BNT63" s="8"/>
      <c r="BNU63" s="8"/>
      <c r="BNV63" s="8"/>
      <c r="BNW63" s="8"/>
      <c r="BNX63" s="8"/>
      <c r="BNY63" s="8"/>
      <c r="BNZ63" s="8"/>
      <c r="BOA63" s="8"/>
      <c r="BOB63" s="8"/>
      <c r="BOC63" s="8"/>
      <c r="BOD63" s="8"/>
      <c r="BOE63" s="8"/>
      <c r="BOF63" s="8"/>
      <c r="BOG63" s="8"/>
      <c r="BOH63" s="8"/>
      <c r="BOI63" s="8"/>
      <c r="BOJ63" s="8"/>
      <c r="BOK63" s="8"/>
      <c r="BOL63" s="8"/>
      <c r="BOM63" s="8"/>
      <c r="BON63" s="8"/>
      <c r="BOO63" s="8"/>
      <c r="BOP63" s="8"/>
      <c r="BOQ63" s="8"/>
      <c r="BOR63" s="8"/>
      <c r="BOS63" s="8"/>
      <c r="BOT63" s="8"/>
      <c r="BOU63" s="8"/>
      <c r="BOV63" s="8"/>
      <c r="BOW63" s="8"/>
      <c r="BOX63" s="8"/>
      <c r="BOY63" s="8"/>
      <c r="BOZ63" s="8"/>
      <c r="BPA63" s="8"/>
      <c r="BPB63" s="8"/>
      <c r="BPC63" s="8"/>
      <c r="BPD63" s="8"/>
      <c r="BPE63" s="8"/>
      <c r="BPF63" s="8"/>
      <c r="BPG63" s="8"/>
      <c r="BPH63" s="8"/>
      <c r="BPI63" s="8"/>
      <c r="BPJ63" s="8"/>
      <c r="BPK63" s="8"/>
      <c r="BPL63" s="8"/>
      <c r="BPM63" s="8"/>
      <c r="BPN63" s="8"/>
      <c r="BPO63" s="8"/>
      <c r="BPP63" s="8"/>
      <c r="BPQ63" s="8"/>
      <c r="BPR63" s="8"/>
      <c r="BPS63" s="8"/>
      <c r="BPT63" s="8"/>
      <c r="BPU63" s="8"/>
      <c r="BPV63" s="8"/>
      <c r="BPW63" s="8"/>
      <c r="BPX63" s="8"/>
      <c r="BPY63" s="8"/>
      <c r="BPZ63" s="8"/>
      <c r="BQA63" s="8"/>
      <c r="BQB63" s="8"/>
      <c r="BQC63" s="8"/>
      <c r="BQD63" s="8"/>
      <c r="BQE63" s="8"/>
      <c r="BQF63" s="8"/>
      <c r="BQG63" s="8"/>
      <c r="BQH63" s="8"/>
      <c r="BQI63" s="8"/>
      <c r="BQJ63" s="8"/>
      <c r="BQK63" s="8"/>
      <c r="BQL63" s="8"/>
      <c r="BQM63" s="8"/>
      <c r="BQN63" s="8"/>
      <c r="BQO63" s="8"/>
      <c r="BQP63" s="8"/>
      <c r="BQQ63" s="8"/>
      <c r="BQR63" s="8"/>
      <c r="BQS63" s="8"/>
      <c r="BQT63" s="8"/>
      <c r="BQU63" s="8"/>
      <c r="BQV63" s="8"/>
      <c r="BQW63" s="8"/>
      <c r="BQX63" s="8"/>
      <c r="BQY63" s="8"/>
      <c r="BQZ63" s="8"/>
      <c r="BRA63" s="8"/>
      <c r="BRB63" s="8"/>
      <c r="BRC63" s="8"/>
      <c r="BRD63" s="8"/>
      <c r="BRE63" s="8"/>
      <c r="BRF63" s="8"/>
      <c r="BRG63" s="8"/>
      <c r="BRH63" s="8"/>
      <c r="BRI63" s="8"/>
      <c r="BRJ63" s="8"/>
      <c r="BRK63" s="8"/>
      <c r="BRL63" s="8"/>
      <c r="BRP63" s="8"/>
      <c r="BRQ63" s="8"/>
      <c r="BRR63" s="8"/>
      <c r="BRS63" s="8"/>
      <c r="BRT63" s="8"/>
      <c r="BRU63" s="8"/>
      <c r="BRV63" s="8"/>
      <c r="BRW63" s="8"/>
      <c r="BRX63" s="8"/>
      <c r="BRY63" s="8"/>
      <c r="BRZ63" s="8"/>
      <c r="BSA63" s="8"/>
      <c r="BSB63" s="8"/>
      <c r="BSC63" s="8"/>
      <c r="BSD63" s="8"/>
      <c r="BSE63" s="8"/>
      <c r="BSF63" s="8"/>
      <c r="BSG63" s="8"/>
      <c r="BSH63" s="8"/>
      <c r="BSI63" s="8"/>
      <c r="BSJ63" s="8"/>
      <c r="BSK63" s="8"/>
      <c r="BSL63" s="8"/>
      <c r="BSM63" s="8"/>
      <c r="BSN63" s="8"/>
      <c r="BSO63" s="8"/>
      <c r="BSP63" s="8"/>
      <c r="BSQ63" s="8"/>
      <c r="BSR63" s="8"/>
      <c r="BSS63" s="8"/>
      <c r="BST63" s="8"/>
      <c r="BSU63" s="8"/>
      <c r="BSV63" s="8"/>
      <c r="BSW63" s="8"/>
      <c r="BSX63" s="8"/>
      <c r="BSY63" s="8"/>
      <c r="BSZ63" s="8"/>
      <c r="BTA63" s="8"/>
      <c r="BTB63" s="8"/>
      <c r="BTC63" s="8"/>
      <c r="BTD63" s="8"/>
      <c r="BTE63" s="8"/>
      <c r="BTF63" s="8"/>
      <c r="BTG63" s="8"/>
      <c r="BTH63" s="8"/>
      <c r="BTI63" s="8"/>
      <c r="BTJ63" s="8"/>
      <c r="BTK63" s="8"/>
      <c r="BTL63" s="8"/>
      <c r="BTM63" s="8"/>
      <c r="BTN63" s="8"/>
      <c r="BTO63" s="8"/>
      <c r="BTP63" s="8"/>
      <c r="BTQ63" s="8"/>
      <c r="BTR63" s="8"/>
      <c r="BTS63" s="8"/>
      <c r="BTT63" s="8"/>
      <c r="BTU63" s="8"/>
      <c r="BTV63" s="8"/>
      <c r="BTW63" s="8"/>
      <c r="BTX63" s="8"/>
      <c r="BTY63" s="8"/>
      <c r="BTZ63" s="8"/>
    </row>
    <row r="64" spans="1:1898" ht="50.45" customHeight="1" x14ac:dyDescent="0.2">
      <c r="A64" s="7">
        <v>39</v>
      </c>
      <c r="B64" s="9">
        <v>65190</v>
      </c>
      <c r="C64" s="26" t="s">
        <v>89</v>
      </c>
      <c r="D64" s="7">
        <v>22</v>
      </c>
      <c r="E64" s="10">
        <f t="shared" si="0"/>
        <v>8.8000000000000007</v>
      </c>
      <c r="F64" s="7">
        <v>15</v>
      </c>
      <c r="G64" s="10">
        <f t="shared" si="1"/>
        <v>6</v>
      </c>
      <c r="H64" s="7">
        <v>30</v>
      </c>
      <c r="I64" s="11"/>
      <c r="J64" s="10">
        <f t="shared" si="2"/>
        <v>12</v>
      </c>
      <c r="K64" s="7">
        <v>20</v>
      </c>
      <c r="L64" s="10">
        <f t="shared" si="3"/>
        <v>12</v>
      </c>
      <c r="M64" s="7">
        <v>10</v>
      </c>
      <c r="N64" s="10">
        <f t="shared" si="4"/>
        <v>6</v>
      </c>
      <c r="O64" s="7">
        <v>20</v>
      </c>
      <c r="P64" s="10">
        <f t="shared" si="5"/>
        <v>12</v>
      </c>
      <c r="Q64" s="10">
        <f t="shared" si="6"/>
        <v>56.8</v>
      </c>
      <c r="R64" s="7">
        <v>2.5</v>
      </c>
      <c r="S64" s="7">
        <v>0</v>
      </c>
      <c r="T64" s="10">
        <f t="shared" si="7"/>
        <v>2.5</v>
      </c>
      <c r="U64" s="7">
        <v>2.5</v>
      </c>
      <c r="V64" s="10">
        <f t="shared" si="8"/>
        <v>61.8</v>
      </c>
      <c r="W64" s="31">
        <v>399572.28</v>
      </c>
      <c r="X64" s="32">
        <f t="shared" si="9"/>
        <v>199786.14</v>
      </c>
      <c r="Y64" s="61"/>
      <c r="Z64" s="61"/>
      <c r="AA64" s="30"/>
      <c r="AB64" s="12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  <c r="SB64" s="8"/>
      <c r="SC64" s="8"/>
      <c r="SD64" s="8"/>
      <c r="SE64" s="8"/>
      <c r="SF64" s="8"/>
      <c r="SG64" s="8"/>
      <c r="SH64" s="8"/>
      <c r="SI64" s="8"/>
      <c r="SJ64" s="8"/>
      <c r="SK64" s="8"/>
      <c r="SL64" s="8"/>
      <c r="SM64" s="8"/>
      <c r="SN64" s="8"/>
      <c r="SO64" s="8"/>
      <c r="SP64" s="8"/>
      <c r="SQ64" s="8"/>
      <c r="SR64" s="8"/>
      <c r="SS64" s="8"/>
      <c r="ST64" s="8"/>
      <c r="SU64" s="8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  <c r="AMK64" s="8"/>
      <c r="AML64" s="8"/>
      <c r="AMM64" s="8"/>
      <c r="AMN64" s="8"/>
      <c r="AMO64" s="8"/>
      <c r="AMP64" s="8"/>
      <c r="AMQ64" s="8"/>
      <c r="AMR64" s="8"/>
      <c r="AMS64" s="8"/>
      <c r="AMT64" s="8"/>
      <c r="AMU64" s="8"/>
      <c r="AMV64" s="8"/>
      <c r="AMW64" s="8"/>
      <c r="AMX64" s="8"/>
      <c r="AMY64" s="8"/>
      <c r="AMZ64" s="8"/>
      <c r="ANA64" s="8"/>
      <c r="ANB64" s="8"/>
      <c r="ANC64" s="8"/>
      <c r="AND64" s="8"/>
      <c r="ANE64" s="8"/>
      <c r="ANF64" s="8"/>
      <c r="ANG64" s="8"/>
      <c r="ANH64" s="8"/>
      <c r="ANI64" s="8"/>
      <c r="ANJ64" s="8"/>
      <c r="ANK64" s="8"/>
      <c r="ANL64" s="8"/>
      <c r="ANM64" s="8"/>
      <c r="ANN64" s="8"/>
      <c r="ANO64" s="8"/>
      <c r="ANP64" s="8"/>
      <c r="ANQ64" s="8"/>
      <c r="ANR64" s="8"/>
      <c r="ANS64" s="8"/>
      <c r="ANT64" s="8"/>
      <c r="ANU64" s="8"/>
      <c r="ANV64" s="8"/>
      <c r="ANW64" s="8"/>
      <c r="ANX64" s="8"/>
      <c r="ANY64" s="8"/>
      <c r="ANZ64" s="8"/>
      <c r="AOA64" s="8"/>
      <c r="AOB64" s="8"/>
      <c r="AOC64" s="8"/>
      <c r="AOD64" s="8"/>
      <c r="AOE64" s="8"/>
      <c r="AOF64" s="8"/>
      <c r="AOG64" s="8"/>
      <c r="AOH64" s="8"/>
      <c r="AOI64" s="8"/>
      <c r="AOJ64" s="8"/>
      <c r="AOK64" s="8"/>
      <c r="AOL64" s="8"/>
      <c r="AOM64" s="8"/>
      <c r="AON64" s="8"/>
      <c r="AOO64" s="8"/>
      <c r="AOP64" s="8"/>
      <c r="AOQ64" s="8"/>
      <c r="AOR64" s="8"/>
      <c r="AOS64" s="8"/>
      <c r="AOT64" s="8"/>
      <c r="AOU64" s="8"/>
      <c r="AOV64" s="8"/>
      <c r="AOW64" s="8"/>
      <c r="AOX64" s="8"/>
      <c r="AOY64" s="8"/>
      <c r="AOZ64" s="8"/>
      <c r="APA64" s="8"/>
      <c r="APB64" s="8"/>
      <c r="APC64" s="8"/>
      <c r="APD64" s="8"/>
      <c r="APE64" s="8"/>
      <c r="APF64" s="8"/>
      <c r="APG64" s="8"/>
      <c r="APH64" s="8"/>
      <c r="API64" s="8"/>
      <c r="APJ64" s="8"/>
      <c r="APK64" s="8"/>
      <c r="APL64" s="8"/>
      <c r="APM64" s="8"/>
      <c r="APN64" s="8"/>
      <c r="APO64" s="8"/>
      <c r="APP64" s="8"/>
      <c r="APQ64" s="8"/>
      <c r="APR64" s="8"/>
      <c r="APS64" s="8"/>
      <c r="APT64" s="8"/>
      <c r="APU64" s="8"/>
      <c r="APV64" s="8"/>
      <c r="APW64" s="8"/>
      <c r="APX64" s="8"/>
      <c r="APY64" s="8"/>
      <c r="APZ64" s="8"/>
      <c r="AQA64" s="8"/>
      <c r="AQB64" s="8"/>
      <c r="AQC64" s="8"/>
      <c r="AQD64" s="8"/>
      <c r="AQE64" s="8"/>
      <c r="AQF64" s="8"/>
      <c r="AQG64" s="8"/>
      <c r="AQH64" s="8"/>
      <c r="AQI64" s="8"/>
      <c r="AQJ64" s="8"/>
      <c r="AQK64" s="8"/>
      <c r="AQL64" s="8"/>
      <c r="AQM64" s="8"/>
      <c r="AQN64" s="8"/>
      <c r="AQO64" s="8"/>
      <c r="AQP64" s="8"/>
      <c r="AQQ64" s="8"/>
      <c r="AQR64" s="8"/>
      <c r="AQS64" s="8"/>
      <c r="AQT64" s="8"/>
      <c r="AQU64" s="8"/>
      <c r="AQV64" s="8"/>
      <c r="AQW64" s="8"/>
      <c r="AQX64" s="8"/>
      <c r="AQY64" s="8"/>
      <c r="AQZ64" s="8"/>
      <c r="ARA64" s="8"/>
      <c r="ARB64" s="8"/>
      <c r="ARC64" s="8"/>
      <c r="ARD64" s="8"/>
      <c r="ARE64" s="8"/>
      <c r="ARF64" s="8"/>
      <c r="ARG64" s="8"/>
      <c r="ARH64" s="8"/>
      <c r="ARI64" s="8"/>
      <c r="ARJ64" s="8"/>
      <c r="ARK64" s="8"/>
      <c r="ARL64" s="8"/>
      <c r="ARM64" s="8"/>
      <c r="ARN64" s="8"/>
      <c r="ARO64" s="8"/>
      <c r="ARP64" s="8"/>
      <c r="ARQ64" s="8"/>
      <c r="ARR64" s="8"/>
      <c r="ARS64" s="8"/>
      <c r="ART64" s="8"/>
      <c r="ARU64" s="8"/>
      <c r="ARV64" s="8"/>
      <c r="ARW64" s="8"/>
      <c r="ARX64" s="8"/>
      <c r="ARY64" s="8"/>
      <c r="ARZ64" s="8"/>
      <c r="ASA64" s="8"/>
      <c r="ASB64" s="8"/>
      <c r="ASC64" s="8"/>
      <c r="ASD64" s="8"/>
      <c r="ASE64" s="8"/>
      <c r="ASF64" s="8"/>
      <c r="ASG64" s="8"/>
      <c r="ASH64" s="8"/>
      <c r="ASI64" s="8"/>
      <c r="ASJ64" s="8"/>
      <c r="ASK64" s="8"/>
      <c r="ASL64" s="8"/>
      <c r="ASM64" s="8"/>
      <c r="ASN64" s="8"/>
      <c r="ASO64" s="8"/>
      <c r="ASP64" s="8"/>
      <c r="ASQ64" s="8"/>
      <c r="ASR64" s="8"/>
      <c r="ASS64" s="8"/>
      <c r="AST64" s="8"/>
      <c r="ASU64" s="8"/>
      <c r="ASV64" s="8"/>
      <c r="ASW64" s="8"/>
      <c r="ASX64" s="8"/>
      <c r="ASY64" s="8"/>
      <c r="ASZ64" s="8"/>
      <c r="ATA64" s="8"/>
      <c r="ATB64" s="8"/>
      <c r="ATC64" s="8"/>
      <c r="ATD64" s="8"/>
      <c r="ATE64" s="8"/>
      <c r="ATF64" s="8"/>
      <c r="ATG64" s="8"/>
      <c r="ATH64" s="8"/>
      <c r="ATI64" s="8"/>
      <c r="ATJ64" s="8"/>
      <c r="ATK64" s="8"/>
      <c r="ATL64" s="8"/>
      <c r="ATM64" s="8"/>
      <c r="ATN64" s="8"/>
      <c r="ATO64" s="8"/>
      <c r="ATP64" s="8"/>
      <c r="ATQ64" s="8"/>
      <c r="ATR64" s="8"/>
      <c r="ATS64" s="8"/>
      <c r="ATT64" s="8"/>
      <c r="ATU64" s="8"/>
      <c r="ATV64" s="8"/>
      <c r="ATW64" s="8"/>
      <c r="ATX64" s="8"/>
      <c r="ATY64" s="8"/>
      <c r="ATZ64" s="8"/>
      <c r="AUA64" s="8"/>
      <c r="AUB64" s="8"/>
      <c r="AUC64" s="8"/>
      <c r="AUD64" s="8"/>
      <c r="AUE64" s="8"/>
      <c r="AUF64" s="8"/>
      <c r="AUG64" s="8"/>
      <c r="AUH64" s="8"/>
      <c r="AUI64" s="8"/>
      <c r="AUJ64" s="8"/>
      <c r="AUK64" s="8"/>
      <c r="AUL64" s="8"/>
      <c r="AUM64" s="8"/>
      <c r="AUN64" s="8"/>
      <c r="AUO64" s="8"/>
      <c r="AUP64" s="8"/>
      <c r="AUQ64" s="8"/>
      <c r="AUR64" s="8"/>
      <c r="AUS64" s="8"/>
      <c r="AUT64" s="8"/>
      <c r="AUU64" s="8"/>
      <c r="AUV64" s="8"/>
      <c r="AUW64" s="8"/>
      <c r="AUX64" s="8"/>
      <c r="AUY64" s="8"/>
      <c r="AUZ64" s="8"/>
      <c r="AVA64" s="8"/>
      <c r="AVB64" s="8"/>
      <c r="AVC64" s="8"/>
      <c r="AVD64" s="8"/>
      <c r="AVE64" s="8"/>
      <c r="AVF64" s="8"/>
      <c r="AVG64" s="8"/>
      <c r="AVH64" s="8"/>
      <c r="AVI64" s="8"/>
      <c r="AVJ64" s="8"/>
      <c r="AVK64" s="8"/>
      <c r="AVL64" s="8"/>
      <c r="AVM64" s="8"/>
      <c r="AVN64" s="8"/>
      <c r="AVO64" s="8"/>
      <c r="AVP64" s="8"/>
      <c r="AVQ64" s="8"/>
      <c r="AVR64" s="8"/>
      <c r="AVS64" s="8"/>
      <c r="AVT64" s="8"/>
      <c r="AVU64" s="8"/>
      <c r="AVV64" s="8"/>
      <c r="AVW64" s="8"/>
      <c r="AVX64" s="8"/>
      <c r="AVY64" s="8"/>
      <c r="AVZ64" s="8"/>
      <c r="AWA64" s="8"/>
      <c r="AWB64" s="8"/>
      <c r="AWC64" s="8"/>
      <c r="AWD64" s="8"/>
      <c r="AWE64" s="8"/>
      <c r="AWF64" s="8"/>
      <c r="AWG64" s="8"/>
      <c r="AWH64" s="8"/>
      <c r="AWI64" s="8"/>
      <c r="AWJ64" s="8"/>
      <c r="AWK64" s="8"/>
      <c r="AWL64" s="8"/>
      <c r="AWM64" s="8"/>
      <c r="AWN64" s="8"/>
      <c r="AWO64" s="8"/>
      <c r="AWP64" s="8"/>
      <c r="AWQ64" s="8"/>
      <c r="AWR64" s="8"/>
      <c r="AWS64" s="8"/>
      <c r="AWT64" s="8"/>
      <c r="AWU64" s="8"/>
      <c r="AWV64" s="8"/>
      <c r="AWW64" s="8"/>
      <c r="AWX64" s="8"/>
      <c r="AWY64" s="8"/>
      <c r="AWZ64" s="8"/>
      <c r="AXA64" s="8"/>
      <c r="AXB64" s="8"/>
      <c r="AXC64" s="8"/>
      <c r="AXD64" s="8"/>
      <c r="AXE64" s="8"/>
      <c r="AXF64" s="8"/>
      <c r="AXG64" s="8"/>
      <c r="AXH64" s="8"/>
      <c r="AXI64" s="8"/>
      <c r="AXJ64" s="8"/>
      <c r="AXK64" s="8"/>
      <c r="AXL64" s="8"/>
      <c r="AXM64" s="8"/>
      <c r="AXN64" s="8"/>
      <c r="AXO64" s="8"/>
      <c r="AXP64" s="8"/>
      <c r="AXQ64" s="8"/>
      <c r="AXR64" s="8"/>
      <c r="AXS64" s="8"/>
      <c r="AXT64" s="8"/>
      <c r="AXU64" s="8"/>
      <c r="AXV64" s="8"/>
      <c r="AXW64" s="8"/>
      <c r="AXX64" s="8"/>
      <c r="AXY64" s="8"/>
      <c r="AXZ64" s="8"/>
      <c r="AYA64" s="8"/>
      <c r="AYB64" s="8"/>
      <c r="AYC64" s="8"/>
      <c r="AYD64" s="8"/>
      <c r="AYE64" s="8"/>
      <c r="AYF64" s="8"/>
      <c r="AYG64" s="8"/>
      <c r="AYH64" s="8"/>
      <c r="AYI64" s="8"/>
      <c r="AYJ64" s="8"/>
      <c r="AYK64" s="8"/>
      <c r="AYL64" s="8"/>
      <c r="AYM64" s="8"/>
      <c r="AYN64" s="8"/>
      <c r="AYO64" s="8"/>
      <c r="AYP64" s="8"/>
      <c r="AYQ64" s="8"/>
      <c r="AYR64" s="8"/>
      <c r="AYS64" s="8"/>
      <c r="AYT64" s="8"/>
      <c r="AYU64" s="8"/>
      <c r="AYV64" s="8"/>
      <c r="AYW64" s="8"/>
      <c r="AYX64" s="8"/>
      <c r="AYY64" s="8"/>
      <c r="AYZ64" s="8"/>
      <c r="AZA64" s="8"/>
      <c r="AZB64" s="8"/>
      <c r="AZC64" s="8"/>
      <c r="AZD64" s="8"/>
      <c r="AZE64" s="8"/>
      <c r="AZF64" s="8"/>
      <c r="AZG64" s="8"/>
      <c r="AZH64" s="8"/>
      <c r="AZI64" s="8"/>
      <c r="AZJ64" s="8"/>
      <c r="AZK64" s="8"/>
      <c r="AZL64" s="8"/>
      <c r="AZM64" s="8"/>
      <c r="AZN64" s="8"/>
      <c r="AZO64" s="8"/>
      <c r="AZP64" s="8"/>
      <c r="AZQ64" s="8"/>
      <c r="AZR64" s="8"/>
      <c r="AZS64" s="8"/>
      <c r="AZT64" s="8"/>
      <c r="AZU64" s="8"/>
      <c r="AZV64" s="8"/>
      <c r="AZW64" s="8"/>
      <c r="AZX64" s="8"/>
      <c r="AZY64" s="8"/>
      <c r="AZZ64" s="8"/>
      <c r="BAA64" s="8"/>
      <c r="BAB64" s="8"/>
      <c r="BAC64" s="8"/>
      <c r="BAD64" s="8"/>
      <c r="BAE64" s="8"/>
      <c r="BAF64" s="8"/>
      <c r="BAG64" s="8"/>
      <c r="BAH64" s="8"/>
      <c r="BAI64" s="8"/>
      <c r="BAJ64" s="8"/>
      <c r="BAK64" s="8"/>
      <c r="BAL64" s="8"/>
      <c r="BAM64" s="8"/>
      <c r="BAN64" s="8"/>
      <c r="BAO64" s="8"/>
      <c r="BAP64" s="8"/>
      <c r="BAQ64" s="8"/>
      <c r="BAR64" s="8"/>
      <c r="BAS64" s="8"/>
      <c r="BAT64" s="8"/>
      <c r="BAU64" s="8"/>
      <c r="BAV64" s="8"/>
      <c r="BAW64" s="8"/>
      <c r="BAX64" s="8"/>
      <c r="BAY64" s="8"/>
      <c r="BAZ64" s="8"/>
      <c r="BBA64" s="8"/>
      <c r="BBB64" s="8"/>
      <c r="BBC64" s="8"/>
      <c r="BBD64" s="8"/>
      <c r="BBE64" s="8"/>
      <c r="BBF64" s="8"/>
      <c r="BBG64" s="8"/>
      <c r="BBH64" s="8"/>
      <c r="BBI64" s="8"/>
      <c r="BBJ64" s="8"/>
      <c r="BBK64" s="8"/>
      <c r="BBL64" s="8"/>
      <c r="BBM64" s="8"/>
      <c r="BBN64" s="8"/>
      <c r="BBO64" s="8"/>
      <c r="BBP64" s="8"/>
      <c r="BBQ64" s="8"/>
      <c r="BBR64" s="8"/>
      <c r="BBS64" s="8"/>
      <c r="BBT64" s="8"/>
      <c r="BBU64" s="8"/>
      <c r="BBV64" s="8"/>
      <c r="BBW64" s="8"/>
      <c r="BBX64" s="8"/>
      <c r="BBY64" s="8"/>
      <c r="BBZ64" s="8"/>
      <c r="BCA64" s="8"/>
      <c r="BCB64" s="8"/>
      <c r="BCC64" s="8"/>
      <c r="BCD64" s="8"/>
      <c r="BCE64" s="8"/>
      <c r="BCF64" s="8"/>
      <c r="BCG64" s="8"/>
      <c r="BCH64" s="8"/>
      <c r="BCI64" s="8"/>
      <c r="BCJ64" s="8"/>
      <c r="BCK64" s="8"/>
      <c r="BCL64" s="8"/>
      <c r="BCM64" s="8"/>
      <c r="BCN64" s="8"/>
      <c r="BCO64" s="8"/>
      <c r="BCP64" s="8"/>
      <c r="BCQ64" s="8"/>
      <c r="BCR64" s="8"/>
      <c r="BCS64" s="8"/>
      <c r="BCT64" s="8"/>
      <c r="BCU64" s="8"/>
      <c r="BCV64" s="8"/>
      <c r="BCW64" s="8"/>
      <c r="BCX64" s="8"/>
      <c r="BCY64" s="8"/>
      <c r="BCZ64" s="8"/>
      <c r="BDA64" s="8"/>
      <c r="BDB64" s="8"/>
      <c r="BDC64" s="8"/>
      <c r="BDD64" s="8"/>
      <c r="BDE64" s="8"/>
      <c r="BDF64" s="8"/>
      <c r="BDG64" s="8"/>
      <c r="BDH64" s="8"/>
      <c r="BDI64" s="8"/>
      <c r="BDJ64" s="8"/>
      <c r="BDK64" s="8"/>
      <c r="BDL64" s="8"/>
      <c r="BDM64" s="8"/>
      <c r="BDN64" s="8"/>
      <c r="BDO64" s="8"/>
      <c r="BDP64" s="8"/>
      <c r="BDQ64" s="8"/>
      <c r="BDR64" s="8"/>
      <c r="BDS64" s="8"/>
      <c r="BDT64" s="8"/>
      <c r="BDU64" s="8"/>
      <c r="BDV64" s="8"/>
      <c r="BDW64" s="8"/>
      <c r="BDX64" s="8"/>
      <c r="BDY64" s="8"/>
      <c r="BDZ64" s="8"/>
      <c r="BEA64" s="8"/>
      <c r="BEB64" s="8"/>
      <c r="BEC64" s="8"/>
      <c r="BED64" s="8"/>
      <c r="BEE64" s="8"/>
      <c r="BEF64" s="8"/>
      <c r="BEG64" s="8"/>
      <c r="BEH64" s="8"/>
      <c r="BEI64" s="8"/>
      <c r="BEJ64" s="8"/>
      <c r="BEK64" s="8"/>
      <c r="BEL64" s="8"/>
      <c r="BEM64" s="8"/>
      <c r="BEN64" s="8"/>
      <c r="BEO64" s="8"/>
      <c r="BEP64" s="8"/>
      <c r="BEQ64" s="8"/>
      <c r="BER64" s="8"/>
      <c r="BES64" s="8"/>
      <c r="BET64" s="8"/>
      <c r="BEU64" s="8"/>
      <c r="BEV64" s="8"/>
      <c r="BEW64" s="8"/>
      <c r="BEX64" s="8"/>
      <c r="BEY64" s="8"/>
      <c r="BEZ64" s="8"/>
      <c r="BFA64" s="8"/>
      <c r="BFB64" s="8"/>
      <c r="BFC64" s="8"/>
      <c r="BFD64" s="8"/>
      <c r="BFE64" s="8"/>
      <c r="BFF64" s="8"/>
      <c r="BFG64" s="8"/>
      <c r="BFH64" s="8"/>
      <c r="BFI64" s="8"/>
      <c r="BFJ64" s="8"/>
      <c r="BFK64" s="8"/>
      <c r="BFL64" s="8"/>
      <c r="BFM64" s="8"/>
      <c r="BFN64" s="8"/>
      <c r="BFO64" s="8"/>
      <c r="BFP64" s="8"/>
      <c r="BFQ64" s="8"/>
      <c r="BFR64" s="8"/>
      <c r="BFS64" s="8"/>
      <c r="BFT64" s="8"/>
      <c r="BFU64" s="8"/>
      <c r="BFV64" s="8"/>
      <c r="BFW64" s="8"/>
      <c r="BFX64" s="8"/>
      <c r="BFY64" s="8"/>
      <c r="BFZ64" s="8"/>
      <c r="BGA64" s="8"/>
      <c r="BGB64" s="8"/>
      <c r="BGC64" s="8"/>
      <c r="BGD64" s="8"/>
      <c r="BGE64" s="8"/>
      <c r="BGF64" s="8"/>
      <c r="BGG64" s="8"/>
      <c r="BGH64" s="8"/>
      <c r="BGI64" s="8"/>
      <c r="BGJ64" s="8"/>
      <c r="BGK64" s="8"/>
      <c r="BGL64" s="8"/>
      <c r="BGM64" s="8"/>
      <c r="BGN64" s="8"/>
      <c r="BGO64" s="8"/>
      <c r="BGP64" s="8"/>
      <c r="BGQ64" s="8"/>
      <c r="BGR64" s="8"/>
      <c r="BGS64" s="8"/>
      <c r="BGT64" s="8"/>
      <c r="BGU64" s="8"/>
      <c r="BGV64" s="8"/>
      <c r="BGW64" s="8"/>
      <c r="BGX64" s="8"/>
      <c r="BGY64" s="8"/>
      <c r="BGZ64" s="8"/>
      <c r="BHA64" s="8"/>
      <c r="BHB64" s="8"/>
      <c r="BHC64" s="8"/>
      <c r="BHD64" s="8"/>
      <c r="BHE64" s="8"/>
      <c r="BHF64" s="8"/>
      <c r="BHG64" s="8"/>
      <c r="BHH64" s="8"/>
      <c r="BHI64" s="8"/>
      <c r="BHJ64" s="8"/>
      <c r="BHK64" s="8"/>
      <c r="BHL64" s="8"/>
      <c r="BHM64" s="8"/>
      <c r="BHN64" s="8"/>
      <c r="BHO64" s="8"/>
      <c r="BHP64" s="8"/>
      <c r="BHQ64" s="8"/>
      <c r="BHR64" s="8"/>
      <c r="BHS64" s="8"/>
      <c r="BHT64" s="8"/>
      <c r="BHU64" s="8"/>
      <c r="BHV64" s="8"/>
      <c r="BHW64" s="8"/>
      <c r="BHX64" s="8"/>
      <c r="BHY64" s="8"/>
      <c r="BHZ64" s="8"/>
      <c r="BIA64" s="8"/>
      <c r="BIB64" s="8"/>
      <c r="BIC64" s="8"/>
      <c r="BID64" s="8"/>
      <c r="BIE64" s="8"/>
      <c r="BIF64" s="8"/>
      <c r="BIG64" s="8"/>
      <c r="BIH64" s="8"/>
      <c r="BII64" s="8"/>
      <c r="BIJ64" s="8"/>
      <c r="BIK64" s="8"/>
      <c r="BIL64" s="8"/>
      <c r="BIM64" s="8"/>
      <c r="BIN64" s="8"/>
      <c r="BIO64" s="8"/>
      <c r="BIP64" s="8"/>
      <c r="BIQ64" s="8"/>
      <c r="BIR64" s="8"/>
      <c r="BIS64" s="8"/>
      <c r="BIT64" s="8"/>
      <c r="BIU64" s="8"/>
      <c r="BIV64" s="8"/>
      <c r="BIW64" s="8"/>
      <c r="BIX64" s="8"/>
      <c r="BIY64" s="8"/>
      <c r="BIZ64" s="8"/>
      <c r="BJA64" s="8"/>
      <c r="BJB64" s="8"/>
      <c r="BJC64" s="8"/>
      <c r="BJD64" s="8"/>
      <c r="BJE64" s="8"/>
      <c r="BJF64" s="8"/>
      <c r="BJG64" s="8"/>
      <c r="BJH64" s="8"/>
      <c r="BJI64" s="8"/>
      <c r="BJJ64" s="8"/>
      <c r="BJK64" s="8"/>
      <c r="BJL64" s="8"/>
      <c r="BJM64" s="8"/>
      <c r="BJN64" s="8"/>
      <c r="BJO64" s="8"/>
      <c r="BJP64" s="8"/>
      <c r="BJQ64" s="8"/>
      <c r="BJR64" s="8"/>
      <c r="BJS64" s="8"/>
      <c r="BJT64" s="8"/>
      <c r="BJU64" s="8"/>
      <c r="BJV64" s="8"/>
      <c r="BJW64" s="8"/>
      <c r="BJX64" s="8"/>
      <c r="BJY64" s="8"/>
      <c r="BJZ64" s="8"/>
      <c r="BKA64" s="8"/>
      <c r="BKB64" s="8"/>
      <c r="BKC64" s="8"/>
      <c r="BKD64" s="8"/>
      <c r="BKE64" s="8"/>
      <c r="BKF64" s="8"/>
      <c r="BKG64" s="8"/>
      <c r="BKH64" s="8"/>
      <c r="BKI64" s="8"/>
      <c r="BKJ64" s="8"/>
      <c r="BKK64" s="8"/>
      <c r="BKL64" s="8"/>
      <c r="BKM64" s="8"/>
      <c r="BKN64" s="8"/>
      <c r="BKO64" s="8"/>
      <c r="BKP64" s="8"/>
      <c r="BKQ64" s="8"/>
      <c r="BKR64" s="8"/>
      <c r="BKS64" s="8"/>
      <c r="BKT64" s="8"/>
      <c r="BKU64" s="8"/>
      <c r="BKV64" s="8"/>
      <c r="BKW64" s="8"/>
      <c r="BKX64" s="8"/>
      <c r="BKY64" s="8"/>
      <c r="BKZ64" s="8"/>
      <c r="BLA64" s="8"/>
      <c r="BLB64" s="8"/>
      <c r="BLC64" s="8"/>
      <c r="BLD64" s="8"/>
      <c r="BLE64" s="8"/>
      <c r="BLF64" s="8"/>
      <c r="BLG64" s="8"/>
      <c r="BLH64" s="8"/>
      <c r="BLI64" s="8"/>
      <c r="BLJ64" s="8"/>
      <c r="BLK64" s="8"/>
      <c r="BLL64" s="8"/>
      <c r="BLM64" s="8"/>
      <c r="BLN64" s="8"/>
      <c r="BLO64" s="8"/>
      <c r="BLP64" s="8"/>
      <c r="BLQ64" s="8"/>
      <c r="BLR64" s="8"/>
      <c r="BLS64" s="8"/>
      <c r="BLT64" s="8"/>
      <c r="BLU64" s="8"/>
      <c r="BLV64" s="8"/>
      <c r="BLW64" s="8"/>
      <c r="BLX64" s="8"/>
      <c r="BLY64" s="8"/>
      <c r="BLZ64" s="8"/>
      <c r="BMA64" s="8"/>
      <c r="BMB64" s="8"/>
      <c r="BMC64" s="8"/>
      <c r="BMD64" s="8"/>
      <c r="BME64" s="8"/>
      <c r="BMF64" s="8"/>
      <c r="BMG64" s="8"/>
      <c r="BMH64" s="8"/>
      <c r="BMI64" s="8"/>
      <c r="BMJ64" s="8"/>
      <c r="BMK64" s="8"/>
      <c r="BML64" s="8"/>
      <c r="BMM64" s="8"/>
      <c r="BMN64" s="8"/>
      <c r="BMO64" s="8"/>
      <c r="BMP64" s="8"/>
      <c r="BMQ64" s="8"/>
      <c r="BMR64" s="8"/>
      <c r="BMS64" s="8"/>
      <c r="BMT64" s="8"/>
      <c r="BMU64" s="8"/>
      <c r="BMV64" s="8"/>
      <c r="BMW64" s="8"/>
      <c r="BMX64" s="8"/>
      <c r="BMY64" s="8"/>
      <c r="BMZ64" s="8"/>
      <c r="BNA64" s="8"/>
      <c r="BNB64" s="8"/>
      <c r="BNC64" s="8"/>
      <c r="BND64" s="8"/>
      <c r="BNE64" s="8"/>
      <c r="BNF64" s="8"/>
      <c r="BNG64" s="8"/>
      <c r="BNH64" s="8"/>
      <c r="BNI64" s="8"/>
      <c r="BNJ64" s="8"/>
      <c r="BNK64" s="8"/>
      <c r="BNL64" s="8"/>
      <c r="BNM64" s="8"/>
      <c r="BNN64" s="8"/>
      <c r="BNO64" s="8"/>
      <c r="BNP64" s="8"/>
      <c r="BNQ64" s="8"/>
      <c r="BNR64" s="8"/>
      <c r="BNS64" s="8"/>
      <c r="BNT64" s="8"/>
      <c r="BNU64" s="8"/>
      <c r="BNV64" s="8"/>
      <c r="BNW64" s="8"/>
      <c r="BNX64" s="8"/>
      <c r="BNY64" s="8"/>
      <c r="BNZ64" s="8"/>
      <c r="BOA64" s="8"/>
      <c r="BOB64" s="8"/>
      <c r="BOC64" s="8"/>
      <c r="BOD64" s="8"/>
      <c r="BOE64" s="8"/>
      <c r="BOF64" s="8"/>
      <c r="BOG64" s="8"/>
      <c r="BOH64" s="8"/>
      <c r="BOI64" s="8"/>
      <c r="BOJ64" s="8"/>
      <c r="BOK64" s="8"/>
      <c r="BOL64" s="8"/>
      <c r="BOM64" s="8"/>
      <c r="BON64" s="8"/>
      <c r="BOO64" s="8"/>
      <c r="BOP64" s="8"/>
      <c r="BOQ64" s="8"/>
      <c r="BOR64" s="8"/>
      <c r="BOS64" s="8"/>
      <c r="BOT64" s="8"/>
      <c r="BOU64" s="8"/>
      <c r="BOV64" s="8"/>
      <c r="BOW64" s="8"/>
      <c r="BOX64" s="8"/>
      <c r="BOY64" s="8"/>
      <c r="BOZ64" s="8"/>
      <c r="BPA64" s="8"/>
      <c r="BPB64" s="8"/>
      <c r="BPC64" s="8"/>
      <c r="BPD64" s="8"/>
      <c r="BPE64" s="8"/>
      <c r="BPF64" s="8"/>
      <c r="BPG64" s="8"/>
      <c r="BPH64" s="8"/>
      <c r="BPI64" s="8"/>
      <c r="BPJ64" s="8"/>
      <c r="BPK64" s="8"/>
      <c r="BPL64" s="8"/>
      <c r="BPM64" s="8"/>
      <c r="BPN64" s="8"/>
      <c r="BPO64" s="8"/>
      <c r="BPP64" s="8"/>
      <c r="BPQ64" s="8"/>
      <c r="BPR64" s="8"/>
      <c r="BPS64" s="8"/>
      <c r="BPT64" s="8"/>
      <c r="BPU64" s="8"/>
      <c r="BPV64" s="8"/>
      <c r="BPW64" s="8"/>
      <c r="BPX64" s="8"/>
      <c r="BPY64" s="8"/>
      <c r="BPZ64" s="8"/>
      <c r="BQA64" s="8"/>
      <c r="BQB64" s="8"/>
      <c r="BQC64" s="8"/>
      <c r="BQD64" s="8"/>
      <c r="BQE64" s="8"/>
      <c r="BQF64" s="8"/>
      <c r="BQG64" s="8"/>
      <c r="BQH64" s="8"/>
      <c r="BQI64" s="8"/>
      <c r="BQJ64" s="8"/>
      <c r="BQK64" s="8"/>
      <c r="BQL64" s="8"/>
      <c r="BQM64" s="8"/>
      <c r="BQN64" s="8"/>
      <c r="BQO64" s="8"/>
      <c r="BQP64" s="8"/>
      <c r="BQQ64" s="8"/>
      <c r="BQR64" s="8"/>
      <c r="BQS64" s="8"/>
      <c r="BQT64" s="8"/>
      <c r="BQU64" s="8"/>
      <c r="BQV64" s="8"/>
      <c r="BQW64" s="8"/>
      <c r="BQX64" s="8"/>
      <c r="BQY64" s="8"/>
      <c r="BQZ64" s="8"/>
      <c r="BRA64" s="8"/>
      <c r="BRB64" s="8"/>
      <c r="BRC64" s="8"/>
      <c r="BRD64" s="8"/>
      <c r="BRE64" s="8"/>
      <c r="BRF64" s="8"/>
      <c r="BRG64" s="8"/>
      <c r="BRH64" s="8"/>
      <c r="BRI64" s="8"/>
      <c r="BRJ64" s="8"/>
      <c r="BRK64" s="8"/>
      <c r="BRL64" s="8"/>
      <c r="BRP64" s="8"/>
      <c r="BRQ64" s="8"/>
      <c r="BRR64" s="8"/>
      <c r="BRS64" s="8"/>
      <c r="BRT64" s="8"/>
      <c r="BRU64" s="8"/>
      <c r="BRV64" s="8"/>
      <c r="BRW64" s="8"/>
      <c r="BRX64" s="8"/>
      <c r="BRY64" s="8"/>
      <c r="BRZ64" s="8"/>
      <c r="BSA64" s="8"/>
      <c r="BSB64" s="8"/>
      <c r="BSC64" s="8"/>
      <c r="BSD64" s="8"/>
      <c r="BSE64" s="8"/>
      <c r="BSF64" s="8"/>
      <c r="BSG64" s="8"/>
      <c r="BSH64" s="8"/>
      <c r="BSI64" s="8"/>
      <c r="BSJ64" s="8"/>
      <c r="BSK64" s="8"/>
      <c r="BSL64" s="8"/>
      <c r="BSM64" s="8"/>
      <c r="BSN64" s="8"/>
      <c r="BSO64" s="8"/>
      <c r="BSP64" s="8"/>
      <c r="BSQ64" s="8"/>
      <c r="BSR64" s="8"/>
      <c r="BSS64" s="8"/>
      <c r="BST64" s="8"/>
      <c r="BSU64" s="8"/>
      <c r="BSV64" s="8"/>
      <c r="BSW64" s="8"/>
      <c r="BSX64" s="8"/>
      <c r="BSY64" s="8"/>
      <c r="BSZ64" s="8"/>
      <c r="BTA64" s="8"/>
      <c r="BTB64" s="8"/>
      <c r="BTC64" s="8"/>
      <c r="BTD64" s="8"/>
      <c r="BTE64" s="8"/>
      <c r="BTF64" s="8"/>
      <c r="BTG64" s="8"/>
      <c r="BTH64" s="8"/>
      <c r="BTI64" s="8"/>
      <c r="BTJ64" s="8"/>
      <c r="BTK64" s="8"/>
      <c r="BTL64" s="8"/>
      <c r="BTM64" s="8"/>
      <c r="BTN64" s="8"/>
      <c r="BTO64" s="8"/>
      <c r="BTP64" s="8"/>
      <c r="BTQ64" s="8"/>
      <c r="BTR64" s="8"/>
      <c r="BTS64" s="8"/>
      <c r="BTT64" s="8"/>
      <c r="BTU64" s="8"/>
      <c r="BTV64" s="8"/>
      <c r="BTW64" s="8"/>
      <c r="BTX64" s="8"/>
      <c r="BTY64" s="8"/>
      <c r="BTZ64" s="8"/>
    </row>
    <row r="65" spans="1:1898" ht="55.15" customHeight="1" x14ac:dyDescent="0.2">
      <c r="A65" s="7">
        <v>16</v>
      </c>
      <c r="B65" s="9">
        <v>64823</v>
      </c>
      <c r="C65" s="26" t="s">
        <v>31</v>
      </c>
      <c r="D65" s="7">
        <v>22</v>
      </c>
      <c r="E65" s="10">
        <f t="shared" si="0"/>
        <v>8.8000000000000007</v>
      </c>
      <c r="F65" s="7">
        <v>15</v>
      </c>
      <c r="G65" s="10">
        <f t="shared" si="1"/>
        <v>6</v>
      </c>
      <c r="H65" s="7">
        <v>40</v>
      </c>
      <c r="I65" s="11"/>
      <c r="J65" s="10">
        <f t="shared" si="2"/>
        <v>16</v>
      </c>
      <c r="K65" s="7">
        <v>10</v>
      </c>
      <c r="L65" s="10">
        <f t="shared" si="3"/>
        <v>6</v>
      </c>
      <c r="M65" s="7">
        <v>20</v>
      </c>
      <c r="N65" s="10">
        <f t="shared" si="4"/>
        <v>12</v>
      </c>
      <c r="O65" s="7">
        <v>20</v>
      </c>
      <c r="P65" s="10">
        <f t="shared" si="5"/>
        <v>12</v>
      </c>
      <c r="Q65" s="10">
        <f t="shared" si="6"/>
        <v>60.8</v>
      </c>
      <c r="R65" s="7">
        <v>0</v>
      </c>
      <c r="S65" s="7">
        <v>0</v>
      </c>
      <c r="T65" s="10">
        <f t="shared" si="7"/>
        <v>0</v>
      </c>
      <c r="U65" s="7">
        <v>0</v>
      </c>
      <c r="V65" s="10">
        <f t="shared" si="8"/>
        <v>60.8</v>
      </c>
      <c r="W65" s="33">
        <v>25000</v>
      </c>
      <c r="X65" s="32">
        <f t="shared" si="9"/>
        <v>12500</v>
      </c>
      <c r="Y65" s="61"/>
      <c r="Z65" s="61"/>
      <c r="AA65" s="30"/>
      <c r="AB65" s="12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  <c r="ARQ65" s="8"/>
      <c r="ARR65" s="8"/>
      <c r="ARS65" s="8"/>
      <c r="ART65" s="8"/>
      <c r="ARU65" s="8"/>
      <c r="ARV65" s="8"/>
      <c r="ARW65" s="8"/>
      <c r="ARX65" s="8"/>
      <c r="ARY65" s="8"/>
      <c r="ARZ65" s="8"/>
      <c r="ASA65" s="8"/>
      <c r="ASB65" s="8"/>
      <c r="ASC65" s="8"/>
      <c r="ASD65" s="8"/>
      <c r="ASE65" s="8"/>
      <c r="ASF65" s="8"/>
      <c r="ASG65" s="8"/>
      <c r="ASH65" s="8"/>
      <c r="ASI65" s="8"/>
      <c r="ASJ65" s="8"/>
      <c r="ASK65" s="8"/>
      <c r="ASL65" s="8"/>
      <c r="ASM65" s="8"/>
      <c r="ASN65" s="8"/>
      <c r="ASO65" s="8"/>
      <c r="ASP65" s="8"/>
      <c r="ASQ65" s="8"/>
      <c r="ASR65" s="8"/>
      <c r="ASS65" s="8"/>
      <c r="AST65" s="8"/>
      <c r="ASU65" s="8"/>
      <c r="ASV65" s="8"/>
      <c r="ASW65" s="8"/>
      <c r="ASX65" s="8"/>
      <c r="ASY65" s="8"/>
      <c r="ASZ65" s="8"/>
      <c r="ATA65" s="8"/>
      <c r="ATB65" s="8"/>
      <c r="ATC65" s="8"/>
      <c r="ATD65" s="8"/>
      <c r="ATE65" s="8"/>
      <c r="ATF65" s="8"/>
      <c r="ATG65" s="8"/>
      <c r="ATH65" s="8"/>
      <c r="ATI65" s="8"/>
      <c r="ATJ65" s="8"/>
      <c r="ATK65" s="8"/>
      <c r="ATL65" s="8"/>
      <c r="ATM65" s="8"/>
      <c r="ATN65" s="8"/>
      <c r="ATO65" s="8"/>
      <c r="ATP65" s="8"/>
      <c r="ATQ65" s="8"/>
      <c r="ATR65" s="8"/>
      <c r="ATS65" s="8"/>
      <c r="ATT65" s="8"/>
      <c r="ATU65" s="8"/>
      <c r="ATV65" s="8"/>
      <c r="ATW65" s="8"/>
      <c r="ATX65" s="8"/>
      <c r="ATY65" s="8"/>
      <c r="ATZ65" s="8"/>
      <c r="AUA65" s="8"/>
      <c r="AUB65" s="8"/>
      <c r="AUC65" s="8"/>
      <c r="AUD65" s="8"/>
      <c r="AUE65" s="8"/>
      <c r="AUF65" s="8"/>
      <c r="AUG65" s="8"/>
      <c r="AUH65" s="8"/>
      <c r="AUI65" s="8"/>
      <c r="AUJ65" s="8"/>
      <c r="AUK65" s="8"/>
      <c r="AUL65" s="8"/>
      <c r="AUM65" s="8"/>
      <c r="AUN65" s="8"/>
      <c r="AUO65" s="8"/>
      <c r="AUP65" s="8"/>
      <c r="AUQ65" s="8"/>
      <c r="AUR65" s="8"/>
      <c r="AUS65" s="8"/>
      <c r="AUT65" s="8"/>
      <c r="AUU65" s="8"/>
      <c r="AUV65" s="8"/>
      <c r="AUW65" s="8"/>
      <c r="AUX65" s="8"/>
      <c r="AUY65" s="8"/>
      <c r="AUZ65" s="8"/>
      <c r="AVA65" s="8"/>
      <c r="AVB65" s="8"/>
      <c r="AVC65" s="8"/>
      <c r="AVD65" s="8"/>
      <c r="AVE65" s="8"/>
      <c r="AVF65" s="8"/>
      <c r="AVG65" s="8"/>
      <c r="AVH65" s="8"/>
      <c r="AVI65" s="8"/>
      <c r="AVJ65" s="8"/>
      <c r="AVK65" s="8"/>
      <c r="AVL65" s="8"/>
      <c r="AVM65" s="8"/>
      <c r="AVN65" s="8"/>
      <c r="AVO65" s="8"/>
      <c r="AVP65" s="8"/>
      <c r="AVQ65" s="8"/>
      <c r="AVR65" s="8"/>
      <c r="AVS65" s="8"/>
      <c r="AVT65" s="8"/>
      <c r="AVU65" s="8"/>
      <c r="AVV65" s="8"/>
      <c r="AVW65" s="8"/>
      <c r="AVX65" s="8"/>
      <c r="AVY65" s="8"/>
      <c r="AVZ65" s="8"/>
      <c r="AWA65" s="8"/>
      <c r="AWB65" s="8"/>
      <c r="AWC65" s="8"/>
      <c r="AWD65" s="8"/>
      <c r="AWE65" s="8"/>
      <c r="AWF65" s="8"/>
      <c r="AWG65" s="8"/>
      <c r="AWH65" s="8"/>
      <c r="AWI65" s="8"/>
      <c r="AWJ65" s="8"/>
      <c r="AWK65" s="8"/>
      <c r="AWL65" s="8"/>
      <c r="AWM65" s="8"/>
      <c r="AWN65" s="8"/>
      <c r="AWO65" s="8"/>
      <c r="AWP65" s="8"/>
      <c r="AWQ65" s="8"/>
      <c r="AWR65" s="8"/>
      <c r="AWS65" s="8"/>
      <c r="AWT65" s="8"/>
      <c r="AWU65" s="8"/>
      <c r="AWV65" s="8"/>
      <c r="AWW65" s="8"/>
      <c r="AWX65" s="8"/>
      <c r="AWY65" s="8"/>
      <c r="AWZ65" s="8"/>
      <c r="AXA65" s="8"/>
      <c r="AXB65" s="8"/>
      <c r="AXC65" s="8"/>
      <c r="AXD65" s="8"/>
      <c r="AXE65" s="8"/>
      <c r="AXF65" s="8"/>
      <c r="AXG65" s="8"/>
      <c r="AXH65" s="8"/>
      <c r="AXI65" s="8"/>
      <c r="AXJ65" s="8"/>
      <c r="AXK65" s="8"/>
      <c r="AXL65" s="8"/>
      <c r="AXM65" s="8"/>
      <c r="AXN65" s="8"/>
      <c r="AXO65" s="8"/>
      <c r="AXP65" s="8"/>
      <c r="AXQ65" s="8"/>
      <c r="AXR65" s="8"/>
      <c r="AXS65" s="8"/>
      <c r="AXT65" s="8"/>
      <c r="AXU65" s="8"/>
      <c r="AXV65" s="8"/>
      <c r="AXW65" s="8"/>
      <c r="AXX65" s="8"/>
      <c r="AXY65" s="8"/>
      <c r="AXZ65" s="8"/>
      <c r="AYA65" s="8"/>
      <c r="AYB65" s="8"/>
      <c r="AYC65" s="8"/>
      <c r="AYD65" s="8"/>
      <c r="AYE65" s="8"/>
      <c r="AYF65" s="8"/>
      <c r="AYG65" s="8"/>
      <c r="AYH65" s="8"/>
      <c r="AYI65" s="8"/>
      <c r="AYJ65" s="8"/>
      <c r="AYK65" s="8"/>
      <c r="AYL65" s="8"/>
      <c r="AYM65" s="8"/>
      <c r="AYN65" s="8"/>
      <c r="AYO65" s="8"/>
      <c r="AYP65" s="8"/>
      <c r="AYQ65" s="8"/>
      <c r="AYR65" s="8"/>
      <c r="AYS65" s="8"/>
      <c r="AYT65" s="8"/>
      <c r="AYU65" s="8"/>
      <c r="AYV65" s="8"/>
      <c r="AYW65" s="8"/>
      <c r="AYX65" s="8"/>
      <c r="AYY65" s="8"/>
      <c r="AYZ65" s="8"/>
      <c r="AZA65" s="8"/>
      <c r="AZB65" s="8"/>
      <c r="AZC65" s="8"/>
      <c r="AZD65" s="8"/>
      <c r="AZE65" s="8"/>
      <c r="AZF65" s="8"/>
      <c r="AZG65" s="8"/>
      <c r="AZH65" s="8"/>
      <c r="AZI65" s="8"/>
      <c r="AZJ65" s="8"/>
      <c r="AZK65" s="8"/>
      <c r="AZL65" s="8"/>
      <c r="AZM65" s="8"/>
      <c r="AZN65" s="8"/>
      <c r="AZO65" s="8"/>
      <c r="AZP65" s="8"/>
      <c r="AZQ65" s="8"/>
      <c r="AZR65" s="8"/>
      <c r="AZS65" s="8"/>
      <c r="AZT65" s="8"/>
      <c r="AZU65" s="8"/>
      <c r="AZV65" s="8"/>
      <c r="AZW65" s="8"/>
      <c r="AZX65" s="8"/>
      <c r="AZY65" s="8"/>
      <c r="AZZ65" s="8"/>
      <c r="BAA65" s="8"/>
      <c r="BAB65" s="8"/>
      <c r="BAC65" s="8"/>
      <c r="BAD65" s="8"/>
      <c r="BAE65" s="8"/>
      <c r="BAF65" s="8"/>
      <c r="BAG65" s="8"/>
      <c r="BAH65" s="8"/>
      <c r="BAI65" s="8"/>
      <c r="BAJ65" s="8"/>
      <c r="BAK65" s="8"/>
      <c r="BAL65" s="8"/>
      <c r="BAM65" s="8"/>
      <c r="BAN65" s="8"/>
      <c r="BAO65" s="8"/>
      <c r="BAP65" s="8"/>
      <c r="BAQ65" s="8"/>
      <c r="BAR65" s="8"/>
      <c r="BAS65" s="8"/>
      <c r="BAT65" s="8"/>
      <c r="BAU65" s="8"/>
      <c r="BAV65" s="8"/>
      <c r="BAW65" s="8"/>
      <c r="BAX65" s="8"/>
      <c r="BAY65" s="8"/>
      <c r="BAZ65" s="8"/>
      <c r="BBA65" s="8"/>
      <c r="BBB65" s="8"/>
      <c r="BBC65" s="8"/>
      <c r="BBD65" s="8"/>
      <c r="BBE65" s="8"/>
      <c r="BBF65" s="8"/>
      <c r="BBG65" s="8"/>
      <c r="BBH65" s="8"/>
      <c r="BBI65" s="8"/>
      <c r="BBJ65" s="8"/>
      <c r="BBK65" s="8"/>
      <c r="BBL65" s="8"/>
      <c r="BBM65" s="8"/>
      <c r="BBN65" s="8"/>
      <c r="BBO65" s="8"/>
      <c r="BBP65" s="8"/>
      <c r="BBQ65" s="8"/>
      <c r="BBR65" s="8"/>
      <c r="BBS65" s="8"/>
      <c r="BFI65" s="8"/>
      <c r="BFJ65" s="8"/>
      <c r="BFK65" s="8"/>
      <c r="BFL65" s="8"/>
      <c r="BFM65" s="8"/>
      <c r="BFN65" s="8"/>
      <c r="BFO65" s="8"/>
      <c r="BFP65" s="8"/>
      <c r="BFQ65" s="8"/>
      <c r="BFR65" s="8"/>
      <c r="BFS65" s="8"/>
      <c r="BFT65" s="8"/>
      <c r="BFU65" s="8"/>
      <c r="BFV65" s="8"/>
      <c r="BFW65" s="8"/>
      <c r="BFX65" s="8"/>
      <c r="BFY65" s="8"/>
      <c r="BFZ65" s="8"/>
      <c r="BGA65" s="8"/>
      <c r="BGB65" s="8"/>
      <c r="BGC65" s="8"/>
      <c r="BGD65" s="8"/>
      <c r="BGE65" s="8"/>
      <c r="BGF65" s="8"/>
      <c r="BGG65" s="8"/>
      <c r="BGH65" s="8"/>
      <c r="BGI65" s="8"/>
      <c r="BGJ65" s="8"/>
      <c r="BGK65" s="8"/>
      <c r="BGL65" s="8"/>
      <c r="BGM65" s="8"/>
      <c r="BGN65" s="8"/>
      <c r="BGO65" s="8"/>
      <c r="BGP65" s="8"/>
      <c r="BGQ65" s="8"/>
      <c r="BGR65" s="8"/>
      <c r="BGS65" s="8"/>
      <c r="BGT65" s="8"/>
      <c r="BGU65" s="8"/>
      <c r="BGV65" s="8"/>
      <c r="BGW65" s="8"/>
      <c r="BGX65" s="8"/>
      <c r="BGY65" s="8"/>
      <c r="BGZ65" s="8"/>
      <c r="BHA65" s="8"/>
      <c r="BHB65" s="8"/>
      <c r="BHC65" s="8"/>
      <c r="BHD65" s="8"/>
      <c r="BHE65" s="8"/>
      <c r="BHF65" s="8"/>
      <c r="BHG65" s="8"/>
      <c r="BHH65" s="8"/>
      <c r="BHI65" s="8"/>
      <c r="BHJ65" s="8"/>
      <c r="BHK65" s="8"/>
      <c r="BHL65" s="8"/>
      <c r="BHM65" s="8"/>
      <c r="BHN65" s="8"/>
      <c r="BHO65" s="8"/>
      <c r="BHP65" s="8"/>
      <c r="BHQ65" s="8"/>
      <c r="BHR65" s="8"/>
      <c r="BHS65" s="8"/>
      <c r="BHT65" s="8"/>
      <c r="BHU65" s="8"/>
      <c r="BHV65" s="8"/>
      <c r="BHW65" s="8"/>
      <c r="BHX65" s="8"/>
      <c r="BHY65" s="8"/>
      <c r="BHZ65" s="8"/>
      <c r="BIA65" s="8"/>
      <c r="BIB65" s="8"/>
      <c r="BIC65" s="8"/>
      <c r="BID65" s="8"/>
      <c r="BIE65" s="8"/>
      <c r="BIF65" s="8"/>
      <c r="BIG65" s="8"/>
      <c r="BIH65" s="8"/>
      <c r="BII65" s="8"/>
      <c r="BIJ65" s="8"/>
      <c r="BIK65" s="8"/>
      <c r="BIL65" s="8"/>
      <c r="BIM65" s="8"/>
      <c r="BIN65" s="8"/>
      <c r="BIO65" s="8"/>
      <c r="BIP65" s="8"/>
      <c r="BIQ65" s="8"/>
      <c r="BIR65" s="8"/>
      <c r="BIS65" s="8"/>
      <c r="BIT65" s="8"/>
      <c r="BIU65" s="8"/>
      <c r="BIV65" s="8"/>
      <c r="BIW65" s="8"/>
      <c r="BIX65" s="8"/>
      <c r="BIY65" s="8"/>
      <c r="BIZ65" s="8"/>
      <c r="BJA65" s="8"/>
      <c r="BJB65" s="8"/>
      <c r="BJC65" s="8"/>
      <c r="BJD65" s="8"/>
      <c r="BJE65" s="8"/>
      <c r="BJF65" s="8"/>
      <c r="BJG65" s="8"/>
      <c r="BJH65" s="8"/>
      <c r="BJI65" s="8"/>
      <c r="BJJ65" s="8"/>
      <c r="BJK65" s="8"/>
      <c r="BJL65" s="8"/>
      <c r="BJM65" s="8"/>
      <c r="BJN65" s="8"/>
      <c r="BJO65" s="8"/>
      <c r="BJP65" s="8"/>
      <c r="BJQ65" s="8"/>
      <c r="BJR65" s="8"/>
      <c r="BJS65" s="8"/>
      <c r="BJT65" s="8"/>
      <c r="BJU65" s="8"/>
      <c r="BJV65" s="8"/>
      <c r="BJW65" s="8"/>
      <c r="BJX65" s="8"/>
      <c r="BJY65" s="8"/>
      <c r="BJZ65" s="8"/>
      <c r="BKA65" s="8"/>
      <c r="BKB65" s="8"/>
      <c r="BKC65" s="8"/>
      <c r="BKD65" s="8"/>
      <c r="BKE65" s="8"/>
      <c r="BKF65" s="8"/>
      <c r="BKG65" s="8"/>
      <c r="BKH65" s="8"/>
      <c r="BKI65" s="8"/>
      <c r="BKJ65" s="8"/>
      <c r="BKK65" s="8"/>
      <c r="BKL65" s="8"/>
      <c r="BKM65" s="8"/>
      <c r="BKN65" s="8"/>
      <c r="BKO65" s="8"/>
      <c r="BKP65" s="8"/>
      <c r="BKQ65" s="8"/>
      <c r="BKR65" s="8"/>
      <c r="BKS65" s="8"/>
      <c r="BKT65" s="8"/>
      <c r="BKU65" s="8"/>
      <c r="BKV65" s="8"/>
      <c r="BKW65" s="8"/>
      <c r="BKX65" s="8"/>
      <c r="BKY65" s="8"/>
      <c r="BKZ65" s="8"/>
      <c r="BLA65" s="8"/>
      <c r="BLB65" s="8"/>
      <c r="BLC65" s="8"/>
      <c r="BLD65" s="8"/>
      <c r="BLE65" s="8"/>
      <c r="BLF65" s="8"/>
      <c r="BLG65" s="8"/>
      <c r="BLH65" s="8"/>
      <c r="BLI65" s="8"/>
      <c r="BLJ65" s="8"/>
      <c r="BLK65" s="8"/>
      <c r="BLL65" s="8"/>
      <c r="BLM65" s="8"/>
      <c r="BLN65" s="8"/>
      <c r="BLO65" s="8"/>
      <c r="BLP65" s="8"/>
      <c r="BLQ65" s="8"/>
      <c r="BLR65" s="8"/>
      <c r="BLS65" s="8"/>
      <c r="BLT65" s="8"/>
      <c r="BLU65" s="8"/>
      <c r="BLV65" s="8"/>
      <c r="BLW65" s="8"/>
      <c r="BLX65" s="8"/>
      <c r="BLY65" s="8"/>
      <c r="BLZ65" s="8"/>
      <c r="BMA65" s="8"/>
      <c r="BMB65" s="8"/>
      <c r="BMC65" s="8"/>
      <c r="BMD65" s="8"/>
      <c r="BME65" s="8"/>
      <c r="BMF65" s="8"/>
      <c r="BMG65" s="8"/>
      <c r="BMH65" s="8"/>
      <c r="BMI65" s="8"/>
      <c r="BMJ65" s="8"/>
      <c r="BMK65" s="8"/>
      <c r="BML65" s="8"/>
      <c r="BMM65" s="8"/>
      <c r="BMN65" s="8"/>
      <c r="BMO65" s="8"/>
      <c r="BMP65" s="8"/>
      <c r="BMQ65" s="8"/>
      <c r="BMR65" s="8"/>
      <c r="BMS65" s="8"/>
      <c r="BMT65" s="8"/>
      <c r="BMU65" s="8"/>
      <c r="BMV65" s="8"/>
      <c r="BMW65" s="8"/>
      <c r="BMX65" s="8"/>
      <c r="BMY65" s="8"/>
      <c r="BMZ65" s="8"/>
      <c r="BNA65" s="8"/>
      <c r="BNB65" s="8"/>
      <c r="BNC65" s="8"/>
      <c r="BND65" s="8"/>
      <c r="BNE65" s="8"/>
      <c r="BNF65" s="8"/>
      <c r="BNG65" s="8"/>
      <c r="BNH65" s="8"/>
      <c r="BNI65" s="8"/>
      <c r="BNJ65" s="8"/>
      <c r="BNK65" s="8"/>
      <c r="BNL65" s="8"/>
      <c r="BNM65" s="8"/>
      <c r="BNN65" s="8"/>
      <c r="BNO65" s="8"/>
      <c r="BNP65" s="8"/>
      <c r="BNQ65" s="8"/>
      <c r="BNR65" s="8"/>
      <c r="BNS65" s="8"/>
      <c r="BNT65" s="8"/>
      <c r="BNU65" s="8"/>
      <c r="BNV65" s="8"/>
      <c r="BNW65" s="8"/>
      <c r="BNX65" s="8"/>
      <c r="BNY65" s="8"/>
      <c r="BNZ65" s="8"/>
      <c r="BOA65" s="8"/>
      <c r="BOB65" s="8"/>
      <c r="BOC65" s="8"/>
      <c r="BOD65" s="8"/>
      <c r="BOE65" s="8"/>
      <c r="BOF65" s="8"/>
      <c r="BOG65" s="8"/>
      <c r="BOH65" s="8"/>
      <c r="BOI65" s="8"/>
      <c r="BOJ65" s="8"/>
      <c r="BOK65" s="8"/>
      <c r="BOL65" s="8"/>
      <c r="BOM65" s="8"/>
      <c r="BON65" s="8"/>
      <c r="BOO65" s="8"/>
      <c r="BOP65" s="8"/>
      <c r="BOQ65" s="8"/>
      <c r="BOR65" s="8"/>
      <c r="BOS65" s="8"/>
      <c r="BOT65" s="8"/>
      <c r="BOU65" s="8"/>
      <c r="BOV65" s="8"/>
      <c r="BOW65" s="8"/>
      <c r="BOX65" s="8"/>
      <c r="BOY65" s="8"/>
      <c r="BOZ65" s="8"/>
      <c r="BPA65" s="8"/>
      <c r="BPB65" s="8"/>
      <c r="BPC65" s="8"/>
      <c r="BPD65" s="8"/>
      <c r="BPE65" s="8"/>
      <c r="BPF65" s="8"/>
      <c r="BPG65" s="8"/>
      <c r="BPH65" s="8"/>
      <c r="BPI65" s="8"/>
      <c r="BPJ65" s="8"/>
      <c r="BPK65" s="8"/>
      <c r="BPL65" s="8"/>
      <c r="BPM65" s="8"/>
      <c r="BPN65" s="8"/>
      <c r="BPO65" s="8"/>
      <c r="BPP65" s="8"/>
      <c r="BPQ65" s="8"/>
      <c r="BPR65" s="8"/>
      <c r="BPS65" s="8"/>
      <c r="BPT65" s="8"/>
      <c r="BPU65" s="8"/>
      <c r="BPV65" s="8"/>
      <c r="BPW65" s="8"/>
      <c r="BPX65" s="8"/>
      <c r="BPY65" s="8"/>
      <c r="BPZ65" s="8"/>
      <c r="BQA65" s="8"/>
      <c r="BQB65" s="8"/>
      <c r="BQC65" s="8"/>
      <c r="BQD65" s="8"/>
      <c r="BQE65" s="8"/>
      <c r="BQF65" s="8"/>
      <c r="BQG65" s="8"/>
      <c r="BQH65" s="8"/>
      <c r="BQI65" s="8"/>
      <c r="BQJ65" s="8"/>
      <c r="BQK65" s="8"/>
      <c r="BQL65" s="8"/>
      <c r="BQM65" s="8"/>
      <c r="BQN65" s="8"/>
      <c r="BQO65" s="8"/>
      <c r="BQP65" s="8"/>
      <c r="BQQ65" s="8"/>
      <c r="BQR65" s="8"/>
      <c r="BQS65" s="8"/>
      <c r="BQT65" s="8"/>
      <c r="BQU65" s="8"/>
      <c r="BQV65" s="8"/>
      <c r="BQW65" s="8"/>
      <c r="BQX65" s="8"/>
      <c r="BQY65" s="8"/>
      <c r="BQZ65" s="8"/>
      <c r="BRA65" s="8"/>
      <c r="BRB65" s="8"/>
      <c r="BRC65" s="8"/>
      <c r="BRD65" s="8"/>
      <c r="BRE65" s="8"/>
      <c r="BRF65" s="8"/>
      <c r="BRG65" s="8"/>
      <c r="BRH65" s="8"/>
      <c r="BRI65" s="8"/>
      <c r="BRJ65" s="8"/>
      <c r="BRK65" s="8"/>
      <c r="BRL65" s="8"/>
      <c r="BRP65" s="8"/>
      <c r="BRQ65" s="8"/>
      <c r="BRR65" s="8"/>
      <c r="BRS65" s="8"/>
      <c r="BRT65" s="8"/>
      <c r="BRU65" s="8"/>
      <c r="BRV65" s="8"/>
      <c r="BRW65" s="8"/>
      <c r="BRX65" s="8"/>
      <c r="BRY65" s="8"/>
      <c r="BRZ65" s="8"/>
      <c r="BSA65" s="8"/>
      <c r="BSB65" s="8"/>
      <c r="BSC65" s="8"/>
      <c r="BSD65" s="8"/>
      <c r="BSE65" s="8"/>
      <c r="BSF65" s="8"/>
      <c r="BSG65" s="8"/>
      <c r="BSH65" s="8"/>
      <c r="BSI65" s="8"/>
      <c r="BSJ65" s="8"/>
      <c r="BSK65" s="8"/>
      <c r="BSL65" s="8"/>
      <c r="BSM65" s="8"/>
      <c r="BSN65" s="8"/>
      <c r="BSO65" s="8"/>
      <c r="BSP65" s="8"/>
      <c r="BSQ65" s="8"/>
      <c r="BSR65" s="8"/>
      <c r="BSS65" s="8"/>
      <c r="BST65" s="8"/>
      <c r="BSU65" s="8"/>
      <c r="BSV65" s="8"/>
      <c r="BSW65" s="8"/>
      <c r="BSX65" s="8"/>
      <c r="BSY65" s="8"/>
      <c r="BSZ65" s="8"/>
      <c r="BTA65" s="8"/>
      <c r="BTB65" s="8"/>
      <c r="BTC65" s="8"/>
      <c r="BTD65" s="8"/>
      <c r="BTE65" s="8"/>
      <c r="BTF65" s="8"/>
      <c r="BTG65" s="8"/>
      <c r="BTH65" s="8"/>
      <c r="BTI65" s="8"/>
      <c r="BTJ65" s="8"/>
      <c r="BTK65" s="8"/>
      <c r="BTL65" s="8"/>
      <c r="BTM65" s="8"/>
      <c r="BTN65" s="8"/>
      <c r="BTO65" s="8"/>
      <c r="BTP65" s="8"/>
      <c r="BTQ65" s="8"/>
      <c r="BTR65" s="8"/>
      <c r="BTS65" s="8"/>
      <c r="BTT65" s="8"/>
      <c r="BTU65" s="8"/>
      <c r="BTV65" s="8"/>
      <c r="BTW65" s="8"/>
      <c r="BTX65" s="8"/>
      <c r="BTY65" s="8"/>
      <c r="BTZ65" s="8"/>
    </row>
    <row r="66" spans="1:1898" ht="57" customHeight="1" x14ac:dyDescent="0.2">
      <c r="A66" s="7">
        <v>48</v>
      </c>
      <c r="B66" s="9">
        <v>65177</v>
      </c>
      <c r="C66" s="26" t="s">
        <v>59</v>
      </c>
      <c r="D66" s="7">
        <v>15</v>
      </c>
      <c r="E66" s="10">
        <f t="shared" si="0"/>
        <v>6</v>
      </c>
      <c r="F66" s="7">
        <v>22</v>
      </c>
      <c r="G66" s="10">
        <f t="shared" si="1"/>
        <v>8.8000000000000007</v>
      </c>
      <c r="H66" s="7">
        <v>40</v>
      </c>
      <c r="I66" s="11"/>
      <c r="J66" s="10">
        <f t="shared" si="2"/>
        <v>16</v>
      </c>
      <c r="K66" s="7">
        <v>10</v>
      </c>
      <c r="L66" s="10">
        <f t="shared" si="3"/>
        <v>6</v>
      </c>
      <c r="M66" s="7">
        <v>20</v>
      </c>
      <c r="N66" s="10">
        <f t="shared" si="4"/>
        <v>12</v>
      </c>
      <c r="O66" s="7">
        <v>20</v>
      </c>
      <c r="P66" s="10">
        <f t="shared" si="5"/>
        <v>12</v>
      </c>
      <c r="Q66" s="10">
        <f t="shared" si="6"/>
        <v>60.8</v>
      </c>
      <c r="R66" s="7">
        <v>0</v>
      </c>
      <c r="S66" s="7">
        <v>0</v>
      </c>
      <c r="T66" s="10">
        <f t="shared" si="7"/>
        <v>0</v>
      </c>
      <c r="U66" s="7">
        <v>0</v>
      </c>
      <c r="V66" s="10">
        <f t="shared" si="8"/>
        <v>60.8</v>
      </c>
      <c r="W66" s="33">
        <v>115239</v>
      </c>
      <c r="X66" s="32">
        <f t="shared" si="9"/>
        <v>57619.5</v>
      </c>
      <c r="Y66" s="61"/>
      <c r="Z66" s="61"/>
      <c r="AA66" s="30"/>
      <c r="AB66" s="12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8"/>
      <c r="SE66" s="8"/>
      <c r="SF66" s="8"/>
      <c r="SG66" s="8"/>
      <c r="SH66" s="8"/>
      <c r="SI66" s="8"/>
      <c r="SJ66" s="8"/>
      <c r="SK66" s="8"/>
      <c r="SL66" s="8"/>
      <c r="SM66" s="8"/>
      <c r="SN66" s="8"/>
      <c r="SO66" s="8"/>
      <c r="SP66" s="8"/>
      <c r="SQ66" s="8"/>
      <c r="SR66" s="8"/>
      <c r="SS66" s="8"/>
      <c r="ST66" s="8"/>
      <c r="SU66" s="8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BFI66" s="8"/>
      <c r="BFJ66" s="8"/>
      <c r="BFK66" s="8"/>
      <c r="BFL66" s="8"/>
      <c r="BFM66" s="8"/>
      <c r="BFN66" s="8"/>
      <c r="BFO66" s="8"/>
      <c r="BFP66" s="8"/>
      <c r="BFQ66" s="8"/>
      <c r="BFR66" s="8"/>
      <c r="BFS66" s="8"/>
      <c r="BFT66" s="8"/>
      <c r="BFU66" s="8"/>
      <c r="BFV66" s="8"/>
      <c r="BFW66" s="8"/>
      <c r="BFX66" s="8"/>
      <c r="BFY66" s="8"/>
      <c r="BFZ66" s="8"/>
      <c r="BGA66" s="8"/>
      <c r="BGB66" s="8"/>
      <c r="BGC66" s="8"/>
      <c r="BGD66" s="8"/>
      <c r="BGE66" s="8"/>
      <c r="BGF66" s="8"/>
      <c r="BGG66" s="8"/>
      <c r="BGH66" s="8"/>
      <c r="BGI66" s="8"/>
      <c r="BGJ66" s="8"/>
      <c r="BGK66" s="8"/>
      <c r="BGL66" s="8"/>
      <c r="BGM66" s="8"/>
      <c r="BGN66" s="8"/>
      <c r="BGO66" s="8"/>
      <c r="BGP66" s="8"/>
      <c r="BGQ66" s="8"/>
      <c r="BGR66" s="8"/>
      <c r="BGS66" s="8"/>
      <c r="BGT66" s="8"/>
      <c r="BGU66" s="8"/>
      <c r="BGV66" s="8"/>
      <c r="BGW66" s="8"/>
      <c r="BGX66" s="8"/>
      <c r="BGY66" s="8"/>
      <c r="BGZ66" s="8"/>
      <c r="BHA66" s="8"/>
      <c r="BHB66" s="8"/>
      <c r="BHC66" s="8"/>
      <c r="BHD66" s="8"/>
      <c r="BHE66" s="8"/>
      <c r="BHF66" s="8"/>
      <c r="BHG66" s="8"/>
      <c r="BHH66" s="8"/>
      <c r="BHI66" s="8"/>
      <c r="BHJ66" s="8"/>
      <c r="BHK66" s="8"/>
      <c r="BHL66" s="8"/>
      <c r="BHM66" s="8"/>
      <c r="BHN66" s="8"/>
      <c r="BHO66" s="8"/>
      <c r="BHP66" s="8"/>
      <c r="BHQ66" s="8"/>
      <c r="BHR66" s="8"/>
      <c r="BHS66" s="8"/>
      <c r="BHT66" s="8"/>
      <c r="BHU66" s="8"/>
      <c r="BHV66" s="8"/>
      <c r="BHW66" s="8"/>
      <c r="BHX66" s="8"/>
      <c r="BHY66" s="8"/>
      <c r="BHZ66" s="8"/>
      <c r="BIA66" s="8"/>
      <c r="BIB66" s="8"/>
      <c r="BIC66" s="8"/>
      <c r="BID66" s="8"/>
      <c r="BIE66" s="8"/>
      <c r="BIF66" s="8"/>
      <c r="BIG66" s="8"/>
      <c r="BIH66" s="8"/>
      <c r="BII66" s="8"/>
      <c r="BIJ66" s="8"/>
      <c r="BIK66" s="8"/>
      <c r="BIL66" s="8"/>
      <c r="BIM66" s="8"/>
      <c r="BIN66" s="8"/>
      <c r="BIO66" s="8"/>
      <c r="BIP66" s="8"/>
      <c r="BIQ66" s="8"/>
      <c r="BIR66" s="8"/>
      <c r="BIS66" s="8"/>
      <c r="BIT66" s="8"/>
      <c r="BIU66" s="8"/>
      <c r="BIV66" s="8"/>
      <c r="BIW66" s="8"/>
      <c r="BIX66" s="8"/>
      <c r="BIY66" s="8"/>
      <c r="BIZ66" s="8"/>
      <c r="BJA66" s="8"/>
      <c r="BJB66" s="8"/>
      <c r="BJC66" s="8"/>
      <c r="BJD66" s="8"/>
      <c r="BJE66" s="8"/>
      <c r="BJF66" s="8"/>
      <c r="BJG66" s="8"/>
      <c r="BJH66" s="8"/>
      <c r="BJI66" s="8"/>
      <c r="BJJ66" s="8"/>
      <c r="BJK66" s="8"/>
      <c r="BJL66" s="8"/>
      <c r="BJM66" s="8"/>
      <c r="BJN66" s="8"/>
      <c r="BJO66" s="8"/>
      <c r="BJP66" s="8"/>
      <c r="BJQ66" s="8"/>
      <c r="BJR66" s="8"/>
      <c r="BJS66" s="8"/>
      <c r="BJT66" s="8"/>
      <c r="BJU66" s="8"/>
      <c r="BJV66" s="8"/>
      <c r="BJW66" s="8"/>
      <c r="BJX66" s="8"/>
      <c r="BJY66" s="8"/>
      <c r="BJZ66" s="8"/>
      <c r="BKA66" s="8"/>
      <c r="BKB66" s="8"/>
      <c r="BKC66" s="8"/>
      <c r="BKD66" s="8"/>
      <c r="BKE66" s="8"/>
      <c r="BKF66" s="8"/>
      <c r="BKG66" s="8"/>
      <c r="BKH66" s="8"/>
      <c r="BKI66" s="8"/>
      <c r="BKJ66" s="8"/>
      <c r="BKK66" s="8"/>
      <c r="BKL66" s="8"/>
      <c r="BKM66" s="8"/>
      <c r="BKN66" s="8"/>
      <c r="BKO66" s="8"/>
      <c r="BKP66" s="8"/>
      <c r="BKQ66" s="8"/>
      <c r="BKR66" s="8"/>
      <c r="BKS66" s="8"/>
      <c r="BKT66" s="8"/>
      <c r="BKU66" s="8"/>
      <c r="BKV66" s="8"/>
      <c r="BKW66" s="8"/>
      <c r="BKX66" s="8"/>
      <c r="BKY66" s="8"/>
      <c r="BKZ66" s="8"/>
      <c r="BLA66" s="8"/>
      <c r="BLB66" s="8"/>
      <c r="BLC66" s="8"/>
      <c r="BLD66" s="8"/>
      <c r="BLE66" s="8"/>
      <c r="BLF66" s="8"/>
      <c r="BLG66" s="8"/>
      <c r="BLH66" s="8"/>
      <c r="BLI66" s="8"/>
      <c r="BLJ66" s="8"/>
      <c r="BLK66" s="8"/>
      <c r="BLL66" s="8"/>
      <c r="BLM66" s="8"/>
      <c r="BLN66" s="8"/>
      <c r="BLO66" s="8"/>
      <c r="BLP66" s="8"/>
      <c r="BLQ66" s="8"/>
      <c r="BLR66" s="8"/>
      <c r="BLS66" s="8"/>
      <c r="BLT66" s="8"/>
      <c r="BLU66" s="8"/>
      <c r="BLV66" s="8"/>
      <c r="BLW66" s="8"/>
      <c r="BLX66" s="8"/>
      <c r="BLY66" s="8"/>
      <c r="BLZ66" s="8"/>
      <c r="BMA66" s="8"/>
      <c r="BMB66" s="8"/>
      <c r="BMC66" s="8"/>
      <c r="BMD66" s="8"/>
      <c r="BME66" s="8"/>
      <c r="BMF66" s="8"/>
      <c r="BMG66" s="8"/>
      <c r="BMH66" s="8"/>
      <c r="BMI66" s="8"/>
      <c r="BMJ66" s="8"/>
      <c r="BMK66" s="8"/>
      <c r="BML66" s="8"/>
      <c r="BMM66" s="8"/>
      <c r="BMN66" s="8"/>
      <c r="BMO66" s="8"/>
      <c r="BMP66" s="8"/>
      <c r="BMQ66" s="8"/>
      <c r="BMR66" s="8"/>
      <c r="BMS66" s="8"/>
      <c r="BMT66" s="8"/>
      <c r="BMU66" s="8"/>
      <c r="BMV66" s="8"/>
      <c r="BMW66" s="8"/>
      <c r="BMX66" s="8"/>
      <c r="BMY66" s="8"/>
      <c r="BMZ66" s="8"/>
      <c r="BNA66" s="8"/>
      <c r="BNB66" s="8"/>
      <c r="BNC66" s="8"/>
      <c r="BND66" s="8"/>
      <c r="BNE66" s="8"/>
      <c r="BNF66" s="8"/>
      <c r="BNG66" s="8"/>
      <c r="BNH66" s="8"/>
      <c r="BNI66" s="8"/>
      <c r="BNJ66" s="8"/>
      <c r="BNK66" s="8"/>
      <c r="BNL66" s="8"/>
      <c r="BNM66" s="8"/>
      <c r="BNN66" s="8"/>
      <c r="BNO66" s="8"/>
      <c r="BNP66" s="8"/>
      <c r="BNQ66" s="8"/>
      <c r="BNR66" s="8"/>
      <c r="BNS66" s="8"/>
      <c r="BNT66" s="8"/>
      <c r="BNU66" s="8"/>
      <c r="BNV66" s="8"/>
      <c r="BNW66" s="8"/>
      <c r="BNX66" s="8"/>
      <c r="BNY66" s="8"/>
      <c r="BNZ66" s="8"/>
      <c r="BOA66" s="8"/>
      <c r="BOB66" s="8"/>
      <c r="BOC66" s="8"/>
      <c r="BOD66" s="8"/>
      <c r="BOE66" s="8"/>
      <c r="BOF66" s="8"/>
      <c r="BOG66" s="8"/>
      <c r="BOH66" s="8"/>
      <c r="BOI66" s="8"/>
      <c r="BOJ66" s="8"/>
      <c r="BOK66" s="8"/>
      <c r="BOL66" s="8"/>
      <c r="BOM66" s="8"/>
      <c r="BON66" s="8"/>
      <c r="BOO66" s="8"/>
      <c r="BOP66" s="8"/>
      <c r="BOQ66" s="8"/>
      <c r="BOR66" s="8"/>
      <c r="BOS66" s="8"/>
      <c r="BOT66" s="8"/>
      <c r="BOU66" s="8"/>
      <c r="BOV66" s="8"/>
      <c r="BOW66" s="8"/>
      <c r="BOX66" s="8"/>
      <c r="BOY66" s="8"/>
      <c r="BOZ66" s="8"/>
      <c r="BPA66" s="8"/>
      <c r="BPB66" s="8"/>
      <c r="BPC66" s="8"/>
      <c r="BPD66" s="8"/>
      <c r="BPE66" s="8"/>
      <c r="BPF66" s="8"/>
      <c r="BPG66" s="8"/>
      <c r="BPH66" s="8"/>
      <c r="BPI66" s="8"/>
      <c r="BPJ66" s="8"/>
      <c r="BPK66" s="8"/>
      <c r="BPL66" s="8"/>
      <c r="BPM66" s="8"/>
      <c r="BPN66" s="8"/>
      <c r="BPO66" s="8"/>
      <c r="BPP66" s="8"/>
      <c r="BPQ66" s="8"/>
      <c r="BPR66" s="8"/>
      <c r="BPS66" s="8"/>
      <c r="BPT66" s="8"/>
      <c r="BPU66" s="8"/>
      <c r="BPV66" s="8"/>
      <c r="BPW66" s="8"/>
      <c r="BPX66" s="8"/>
      <c r="BPY66" s="8"/>
      <c r="BPZ66" s="8"/>
      <c r="BQA66" s="8"/>
      <c r="BQB66" s="8"/>
      <c r="BQC66" s="8"/>
      <c r="BQD66" s="8"/>
      <c r="BQE66" s="8"/>
      <c r="BQF66" s="8"/>
      <c r="BQG66" s="8"/>
      <c r="BQH66" s="8"/>
      <c r="BQI66" s="8"/>
      <c r="BQJ66" s="8"/>
      <c r="BQK66" s="8"/>
      <c r="BQL66" s="8"/>
      <c r="BQM66" s="8"/>
      <c r="BQN66" s="8"/>
      <c r="BQO66" s="8"/>
      <c r="BQP66" s="8"/>
      <c r="BQQ66" s="8"/>
      <c r="BQR66" s="8"/>
      <c r="BQS66" s="8"/>
      <c r="BQT66" s="8"/>
      <c r="BQU66" s="8"/>
      <c r="BQV66" s="8"/>
      <c r="BQW66" s="8"/>
      <c r="BQX66" s="8"/>
      <c r="BQY66" s="8"/>
      <c r="BQZ66" s="8"/>
      <c r="BRA66" s="8"/>
      <c r="BRB66" s="8"/>
      <c r="BRC66" s="8"/>
      <c r="BRD66" s="8"/>
      <c r="BRE66" s="8"/>
      <c r="BRF66" s="8"/>
      <c r="BRG66" s="8"/>
      <c r="BRH66" s="8"/>
      <c r="BRI66" s="8"/>
      <c r="BRJ66" s="8"/>
      <c r="BRK66" s="8"/>
      <c r="BRL66" s="8"/>
      <c r="BRP66" s="8"/>
      <c r="BRQ66" s="8"/>
      <c r="BRR66" s="8"/>
      <c r="BRS66" s="8"/>
      <c r="BRT66" s="8"/>
      <c r="BRU66" s="8"/>
      <c r="BRV66" s="8"/>
      <c r="BRW66" s="8"/>
      <c r="BRX66" s="8"/>
      <c r="BRY66" s="8"/>
      <c r="BRZ66" s="8"/>
      <c r="BSA66" s="8"/>
      <c r="BSB66" s="8"/>
      <c r="BSC66" s="8"/>
      <c r="BSD66" s="8"/>
      <c r="BSE66" s="8"/>
      <c r="BSF66" s="8"/>
      <c r="BSG66" s="8"/>
      <c r="BSH66" s="8"/>
      <c r="BSI66" s="8"/>
      <c r="BSJ66" s="8"/>
      <c r="BSK66" s="8"/>
      <c r="BSL66" s="8"/>
      <c r="BSM66" s="8"/>
      <c r="BSN66" s="8"/>
      <c r="BSO66" s="8"/>
      <c r="BSP66" s="8"/>
      <c r="BSQ66" s="8"/>
      <c r="BSR66" s="8"/>
      <c r="BSS66" s="8"/>
      <c r="BST66" s="8"/>
      <c r="BSU66" s="8"/>
      <c r="BSV66" s="8"/>
      <c r="BSW66" s="8"/>
      <c r="BSX66" s="8"/>
      <c r="BSY66" s="8"/>
      <c r="BSZ66" s="8"/>
      <c r="BTA66" s="8"/>
      <c r="BTB66" s="8"/>
      <c r="BTC66" s="8"/>
      <c r="BTD66" s="8"/>
      <c r="BTE66" s="8"/>
      <c r="BTF66" s="8"/>
      <c r="BTG66" s="8"/>
      <c r="BTH66" s="8"/>
      <c r="BTI66" s="8"/>
      <c r="BTJ66" s="8"/>
      <c r="BTK66" s="8"/>
      <c r="BTL66" s="8"/>
      <c r="BTM66" s="8"/>
      <c r="BTN66" s="8"/>
      <c r="BTO66" s="8"/>
      <c r="BTP66" s="8"/>
      <c r="BTQ66" s="8"/>
      <c r="BTR66" s="8"/>
      <c r="BTS66" s="8"/>
      <c r="BTT66" s="8"/>
      <c r="BTU66" s="8"/>
      <c r="BTV66" s="8"/>
      <c r="BTW66" s="8"/>
      <c r="BTX66" s="8"/>
      <c r="BTY66" s="8"/>
      <c r="BTZ66" s="8"/>
    </row>
    <row r="67" spans="1:1898" ht="51.6" customHeight="1" x14ac:dyDescent="0.2">
      <c r="A67" s="7">
        <v>50</v>
      </c>
      <c r="B67" s="9">
        <v>64815</v>
      </c>
      <c r="C67" s="26" t="s">
        <v>61</v>
      </c>
      <c r="D67" s="7">
        <v>22</v>
      </c>
      <c r="E67" s="10">
        <f t="shared" si="0"/>
        <v>8.8000000000000007</v>
      </c>
      <c r="F67" s="7">
        <v>15</v>
      </c>
      <c r="G67" s="10">
        <f t="shared" si="1"/>
        <v>6</v>
      </c>
      <c r="H67" s="7">
        <v>40</v>
      </c>
      <c r="I67" s="11"/>
      <c r="J67" s="10">
        <f t="shared" si="2"/>
        <v>16</v>
      </c>
      <c r="K67" s="7">
        <v>20</v>
      </c>
      <c r="L67" s="10">
        <f t="shared" si="3"/>
        <v>12</v>
      </c>
      <c r="M67" s="7">
        <v>10</v>
      </c>
      <c r="N67" s="10">
        <f t="shared" si="4"/>
        <v>6</v>
      </c>
      <c r="O67" s="7">
        <v>20</v>
      </c>
      <c r="P67" s="10">
        <f t="shared" si="5"/>
        <v>12</v>
      </c>
      <c r="Q67" s="10">
        <f t="shared" si="6"/>
        <v>60.8</v>
      </c>
      <c r="R67" s="7">
        <v>0</v>
      </c>
      <c r="S67" s="7">
        <v>0</v>
      </c>
      <c r="T67" s="10">
        <f t="shared" si="7"/>
        <v>0</v>
      </c>
      <c r="U67" s="7">
        <v>0</v>
      </c>
      <c r="V67" s="10">
        <f t="shared" si="8"/>
        <v>60.8</v>
      </c>
      <c r="W67" s="33">
        <v>24870.38</v>
      </c>
      <c r="X67" s="32">
        <f t="shared" si="9"/>
        <v>12435.19</v>
      </c>
      <c r="Y67" s="61"/>
      <c r="Z67" s="61"/>
      <c r="AA67" s="30"/>
      <c r="AB67" s="12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  <c r="SB67" s="8"/>
      <c r="SC67" s="8"/>
      <c r="SD67" s="8"/>
      <c r="SE67" s="8"/>
      <c r="SF67" s="8"/>
      <c r="SG67" s="8"/>
      <c r="SH67" s="8"/>
      <c r="SI67" s="8"/>
      <c r="SJ67" s="8"/>
      <c r="SK67" s="8"/>
      <c r="SL67" s="8"/>
      <c r="SM67" s="8"/>
      <c r="SN67" s="8"/>
      <c r="SO67" s="8"/>
      <c r="SP67" s="8"/>
      <c r="SQ67" s="8"/>
      <c r="SR67" s="8"/>
      <c r="SS67" s="8"/>
      <c r="ST67" s="8"/>
      <c r="SU67" s="8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BFI67" s="8"/>
      <c r="BFJ67" s="8"/>
      <c r="BFK67" s="8"/>
      <c r="BFL67" s="8"/>
      <c r="BFM67" s="8"/>
      <c r="BFN67" s="8"/>
      <c r="BFO67" s="8"/>
      <c r="BFP67" s="8"/>
      <c r="BFQ67" s="8"/>
      <c r="BFR67" s="8"/>
      <c r="BFS67" s="8"/>
      <c r="BFT67" s="8"/>
      <c r="BFU67" s="8"/>
      <c r="BFV67" s="8"/>
      <c r="BFW67" s="8"/>
      <c r="BFX67" s="8"/>
      <c r="BFY67" s="8"/>
      <c r="BFZ67" s="8"/>
      <c r="BGA67" s="8"/>
      <c r="BGB67" s="8"/>
      <c r="BGC67" s="8"/>
      <c r="BGD67" s="8"/>
      <c r="BGE67" s="8"/>
      <c r="BGF67" s="8"/>
      <c r="BGG67" s="8"/>
      <c r="BGH67" s="8"/>
      <c r="BGI67" s="8"/>
      <c r="BGJ67" s="8"/>
      <c r="BGK67" s="8"/>
      <c r="BGL67" s="8"/>
      <c r="BGM67" s="8"/>
      <c r="BGN67" s="8"/>
      <c r="BGO67" s="8"/>
      <c r="BGP67" s="8"/>
      <c r="BGQ67" s="8"/>
      <c r="BGR67" s="8"/>
      <c r="BGS67" s="8"/>
      <c r="BGT67" s="8"/>
      <c r="BGU67" s="8"/>
      <c r="BGV67" s="8"/>
      <c r="BGW67" s="8"/>
      <c r="BGX67" s="8"/>
      <c r="BGY67" s="8"/>
      <c r="BGZ67" s="8"/>
      <c r="BHA67" s="8"/>
      <c r="BHB67" s="8"/>
      <c r="BHC67" s="8"/>
      <c r="BHD67" s="8"/>
      <c r="BHE67" s="8"/>
      <c r="BHF67" s="8"/>
      <c r="BHG67" s="8"/>
      <c r="BHH67" s="8"/>
      <c r="BHI67" s="8"/>
      <c r="BHJ67" s="8"/>
      <c r="BHK67" s="8"/>
      <c r="BHL67" s="8"/>
      <c r="BHM67" s="8"/>
      <c r="BHN67" s="8"/>
      <c r="BHO67" s="8"/>
      <c r="BHP67" s="8"/>
      <c r="BHQ67" s="8"/>
      <c r="BHR67" s="8"/>
      <c r="BHS67" s="8"/>
      <c r="BHT67" s="8"/>
      <c r="BHU67" s="8"/>
      <c r="BHV67" s="8"/>
      <c r="BHW67" s="8"/>
      <c r="BHX67" s="8"/>
      <c r="BHY67" s="8"/>
      <c r="BHZ67" s="8"/>
      <c r="BIA67" s="8"/>
      <c r="BIB67" s="8"/>
      <c r="BIC67" s="8"/>
      <c r="BID67" s="8"/>
      <c r="BIE67" s="8"/>
      <c r="BIF67" s="8"/>
      <c r="BIG67" s="8"/>
      <c r="BIH67" s="8"/>
      <c r="BII67" s="8"/>
      <c r="BIJ67" s="8"/>
      <c r="BIK67" s="8"/>
      <c r="BIL67" s="8"/>
      <c r="BIM67" s="8"/>
      <c r="BIN67" s="8"/>
      <c r="BIO67" s="8"/>
      <c r="BIP67" s="8"/>
      <c r="BIQ67" s="8"/>
      <c r="BIR67" s="8"/>
      <c r="BIS67" s="8"/>
      <c r="BIT67" s="8"/>
      <c r="BIU67" s="8"/>
      <c r="BIV67" s="8"/>
      <c r="BIW67" s="8"/>
      <c r="BIX67" s="8"/>
      <c r="BIY67" s="8"/>
      <c r="BIZ67" s="8"/>
      <c r="BJA67" s="8"/>
      <c r="BJB67" s="8"/>
      <c r="BJC67" s="8"/>
      <c r="BJD67" s="8"/>
      <c r="BJE67" s="8"/>
      <c r="BJF67" s="8"/>
      <c r="BJG67" s="8"/>
      <c r="BJH67" s="8"/>
      <c r="BJI67" s="8"/>
      <c r="BJJ67" s="8"/>
      <c r="BJK67" s="8"/>
      <c r="BJL67" s="8"/>
      <c r="BJM67" s="8"/>
      <c r="BJN67" s="8"/>
      <c r="BJO67" s="8"/>
      <c r="BJP67" s="8"/>
      <c r="BJQ67" s="8"/>
      <c r="BJR67" s="8"/>
      <c r="BJS67" s="8"/>
      <c r="BJT67" s="8"/>
      <c r="BJU67" s="8"/>
      <c r="BJV67" s="8"/>
      <c r="BJW67" s="8"/>
      <c r="BJX67" s="8"/>
      <c r="BJY67" s="8"/>
      <c r="BJZ67" s="8"/>
      <c r="BKA67" s="8"/>
      <c r="BKB67" s="8"/>
      <c r="BKC67" s="8"/>
      <c r="BKD67" s="8"/>
      <c r="BKE67" s="8"/>
      <c r="BKF67" s="8"/>
      <c r="BKG67" s="8"/>
      <c r="BKH67" s="8"/>
      <c r="BKI67" s="8"/>
      <c r="BKJ67" s="8"/>
      <c r="BKK67" s="8"/>
      <c r="BKL67" s="8"/>
      <c r="BKM67" s="8"/>
      <c r="BKN67" s="8"/>
      <c r="BKO67" s="8"/>
      <c r="BKP67" s="8"/>
      <c r="BKQ67" s="8"/>
      <c r="BKR67" s="8"/>
      <c r="BKS67" s="8"/>
      <c r="BKT67" s="8"/>
      <c r="BKU67" s="8"/>
      <c r="BKV67" s="8"/>
      <c r="BKW67" s="8"/>
      <c r="BKX67" s="8"/>
      <c r="BKY67" s="8"/>
      <c r="BKZ67" s="8"/>
      <c r="BLA67" s="8"/>
      <c r="BLB67" s="8"/>
      <c r="BLC67" s="8"/>
      <c r="BLD67" s="8"/>
      <c r="BLE67" s="8"/>
      <c r="BLF67" s="8"/>
      <c r="BLG67" s="8"/>
      <c r="BLH67" s="8"/>
      <c r="BLI67" s="8"/>
      <c r="BLJ67" s="8"/>
      <c r="BLK67" s="8"/>
      <c r="BLL67" s="8"/>
      <c r="BLM67" s="8"/>
      <c r="BLN67" s="8"/>
      <c r="BLO67" s="8"/>
      <c r="BLP67" s="8"/>
      <c r="BLQ67" s="8"/>
      <c r="BLR67" s="8"/>
      <c r="BLS67" s="8"/>
      <c r="BLT67" s="8"/>
      <c r="BLU67" s="8"/>
      <c r="BLV67" s="8"/>
      <c r="BLW67" s="8"/>
      <c r="BLX67" s="8"/>
      <c r="BLY67" s="8"/>
      <c r="BLZ67" s="8"/>
      <c r="BMA67" s="8"/>
      <c r="BMB67" s="8"/>
      <c r="BMC67" s="8"/>
      <c r="BMD67" s="8"/>
      <c r="BME67" s="8"/>
      <c r="BMF67" s="8"/>
      <c r="BMG67" s="8"/>
      <c r="BMH67" s="8"/>
      <c r="BMI67" s="8"/>
      <c r="BMJ67" s="8"/>
      <c r="BMK67" s="8"/>
      <c r="BML67" s="8"/>
      <c r="BMM67" s="8"/>
      <c r="BMN67" s="8"/>
      <c r="BMO67" s="8"/>
      <c r="BMP67" s="8"/>
      <c r="BMQ67" s="8"/>
      <c r="BMR67" s="8"/>
      <c r="BMS67" s="8"/>
      <c r="BMT67" s="8"/>
      <c r="BMU67" s="8"/>
      <c r="BMV67" s="8"/>
      <c r="BMW67" s="8"/>
      <c r="BMX67" s="8"/>
      <c r="BMY67" s="8"/>
      <c r="BMZ67" s="8"/>
      <c r="BNA67" s="8"/>
      <c r="BNB67" s="8"/>
      <c r="BNC67" s="8"/>
      <c r="BND67" s="8"/>
      <c r="BNE67" s="8"/>
      <c r="BNF67" s="8"/>
      <c r="BNG67" s="8"/>
      <c r="BNH67" s="8"/>
      <c r="BNI67" s="8"/>
      <c r="BNJ67" s="8"/>
      <c r="BNK67" s="8"/>
      <c r="BNL67" s="8"/>
      <c r="BNM67" s="8"/>
      <c r="BNN67" s="8"/>
      <c r="BNO67" s="8"/>
      <c r="BNP67" s="8"/>
      <c r="BNQ67" s="8"/>
      <c r="BNR67" s="8"/>
      <c r="BNS67" s="8"/>
      <c r="BNT67" s="8"/>
      <c r="BNU67" s="8"/>
      <c r="BNV67" s="8"/>
      <c r="BNW67" s="8"/>
      <c r="BNX67" s="8"/>
      <c r="BNY67" s="8"/>
      <c r="BNZ67" s="8"/>
      <c r="BOA67" s="8"/>
      <c r="BOB67" s="8"/>
      <c r="BOC67" s="8"/>
      <c r="BOD67" s="8"/>
      <c r="BOE67" s="8"/>
      <c r="BOF67" s="8"/>
      <c r="BOG67" s="8"/>
      <c r="BOH67" s="8"/>
      <c r="BOI67" s="8"/>
      <c r="BOJ67" s="8"/>
      <c r="BOK67" s="8"/>
      <c r="BOL67" s="8"/>
      <c r="BOM67" s="8"/>
      <c r="BON67" s="8"/>
      <c r="BOO67" s="8"/>
      <c r="BOP67" s="8"/>
      <c r="BOQ67" s="8"/>
      <c r="BOR67" s="8"/>
      <c r="BOS67" s="8"/>
      <c r="BOT67" s="8"/>
      <c r="BOU67" s="8"/>
      <c r="BOV67" s="8"/>
      <c r="BOW67" s="8"/>
      <c r="BOX67" s="8"/>
      <c r="BOY67" s="8"/>
      <c r="BOZ67" s="8"/>
      <c r="BPA67" s="8"/>
      <c r="BPB67" s="8"/>
      <c r="BPC67" s="8"/>
      <c r="BPD67" s="8"/>
      <c r="BPE67" s="8"/>
      <c r="BPF67" s="8"/>
      <c r="BPG67" s="8"/>
      <c r="BPH67" s="8"/>
      <c r="BPI67" s="8"/>
      <c r="BPJ67" s="8"/>
      <c r="BPK67" s="8"/>
      <c r="BPL67" s="8"/>
      <c r="BPM67" s="8"/>
      <c r="BPN67" s="8"/>
      <c r="BPO67" s="8"/>
      <c r="BPP67" s="8"/>
      <c r="BPQ67" s="8"/>
      <c r="BPR67" s="8"/>
      <c r="BPS67" s="8"/>
      <c r="BPT67" s="8"/>
      <c r="BPU67" s="8"/>
      <c r="BPV67" s="8"/>
      <c r="BPW67" s="8"/>
      <c r="BPX67" s="8"/>
      <c r="BPY67" s="8"/>
      <c r="BPZ67" s="8"/>
      <c r="BQA67" s="8"/>
      <c r="BQB67" s="8"/>
      <c r="BQC67" s="8"/>
      <c r="BQD67" s="8"/>
      <c r="BQE67" s="8"/>
      <c r="BQF67" s="8"/>
      <c r="BQG67" s="8"/>
      <c r="BQH67" s="8"/>
      <c r="BQI67" s="8"/>
      <c r="BQJ67" s="8"/>
      <c r="BQK67" s="8"/>
      <c r="BQL67" s="8"/>
      <c r="BQM67" s="8"/>
      <c r="BQN67" s="8"/>
      <c r="BQO67" s="8"/>
      <c r="BQP67" s="8"/>
      <c r="BQQ67" s="8"/>
      <c r="BQR67" s="8"/>
      <c r="BQS67" s="8"/>
      <c r="BQT67" s="8"/>
      <c r="BQU67" s="8"/>
      <c r="BQV67" s="8"/>
      <c r="BQW67" s="8"/>
      <c r="BQX67" s="8"/>
      <c r="BQY67" s="8"/>
      <c r="BQZ67" s="8"/>
      <c r="BRA67" s="8"/>
      <c r="BRB67" s="8"/>
      <c r="BRC67" s="8"/>
      <c r="BRD67" s="8"/>
      <c r="BRE67" s="8"/>
      <c r="BRF67" s="8"/>
      <c r="BRG67" s="8"/>
      <c r="BRH67" s="8"/>
      <c r="BRI67" s="8"/>
      <c r="BRJ67" s="8"/>
      <c r="BRK67" s="8"/>
      <c r="BRL67" s="8"/>
      <c r="BRP67" s="8"/>
      <c r="BRQ67" s="8"/>
      <c r="BRR67" s="8"/>
      <c r="BRS67" s="8"/>
      <c r="BRT67" s="8"/>
      <c r="BRU67" s="8"/>
      <c r="BRV67" s="8"/>
      <c r="BRW67" s="8"/>
      <c r="BRX67" s="8"/>
      <c r="BRY67" s="8"/>
      <c r="BRZ67" s="8"/>
      <c r="BSA67" s="8"/>
      <c r="BSB67" s="8"/>
      <c r="BSC67" s="8"/>
      <c r="BSD67" s="8"/>
      <c r="BSE67" s="8"/>
      <c r="BSF67" s="8"/>
      <c r="BSG67" s="8"/>
      <c r="BSH67" s="8"/>
      <c r="BSI67" s="8"/>
      <c r="BSJ67" s="8"/>
      <c r="BSK67" s="8"/>
      <c r="BSL67" s="8"/>
      <c r="BSM67" s="8"/>
      <c r="BSN67" s="8"/>
      <c r="BSO67" s="8"/>
      <c r="BSP67" s="8"/>
      <c r="BSQ67" s="8"/>
      <c r="BSR67" s="8"/>
      <c r="BSS67" s="8"/>
      <c r="BST67" s="8"/>
      <c r="BSU67" s="8"/>
      <c r="BSV67" s="8"/>
      <c r="BSW67" s="8"/>
      <c r="BSX67" s="8"/>
      <c r="BSY67" s="8"/>
      <c r="BSZ67" s="8"/>
      <c r="BTA67" s="8"/>
      <c r="BTB67" s="8"/>
      <c r="BTC67" s="8"/>
      <c r="BTD67" s="8"/>
      <c r="BTE67" s="8"/>
      <c r="BTF67" s="8"/>
      <c r="BTG67" s="8"/>
      <c r="BTH67" s="8"/>
      <c r="BTI67" s="8"/>
      <c r="BTJ67" s="8"/>
      <c r="BTK67" s="8"/>
      <c r="BTL67" s="8"/>
      <c r="BTM67" s="8"/>
      <c r="BTN67" s="8"/>
      <c r="BTO67" s="8"/>
      <c r="BTP67" s="8"/>
      <c r="BTQ67" s="8"/>
      <c r="BTR67" s="8"/>
      <c r="BTS67" s="8"/>
      <c r="BTT67" s="8"/>
      <c r="BTU67" s="8"/>
      <c r="BTV67" s="8"/>
      <c r="BTW67" s="8"/>
      <c r="BTX67" s="8"/>
      <c r="BTY67" s="8"/>
      <c r="BTZ67" s="8"/>
    </row>
    <row r="68" spans="1:1898" ht="90.6" customHeight="1" x14ac:dyDescent="0.2">
      <c r="A68" s="7">
        <v>73</v>
      </c>
      <c r="B68" s="9">
        <v>65175</v>
      </c>
      <c r="C68" s="26" t="s">
        <v>85</v>
      </c>
      <c r="D68" s="7">
        <v>22</v>
      </c>
      <c r="E68" s="10">
        <f t="shared" ref="E68:E82" si="10">D68/100*40</f>
        <v>8.8000000000000007</v>
      </c>
      <c r="F68" s="7">
        <v>15</v>
      </c>
      <c r="G68" s="10">
        <f t="shared" ref="G68:G82" si="11">F68/100*40</f>
        <v>6</v>
      </c>
      <c r="H68" s="7">
        <v>40</v>
      </c>
      <c r="I68" s="11"/>
      <c r="J68" s="10">
        <f t="shared" ref="J68:J82" si="12">H68/100*40</f>
        <v>16</v>
      </c>
      <c r="K68" s="7">
        <v>20</v>
      </c>
      <c r="L68" s="10">
        <f t="shared" ref="L68:L82" si="13">K68/100*60</f>
        <v>12</v>
      </c>
      <c r="M68" s="7">
        <v>10</v>
      </c>
      <c r="N68" s="10">
        <f t="shared" ref="N68:N82" si="14">M68/100*60</f>
        <v>6</v>
      </c>
      <c r="O68" s="7">
        <v>20</v>
      </c>
      <c r="P68" s="10">
        <f t="shared" ref="P68:P82" si="15">O68/100*60</f>
        <v>12</v>
      </c>
      <c r="Q68" s="10">
        <f t="shared" ref="Q68:Q82" si="16">E68+G68+J68+L68+N68+P68</f>
        <v>60.8</v>
      </c>
      <c r="R68" s="7">
        <v>0</v>
      </c>
      <c r="S68" s="7">
        <v>0</v>
      </c>
      <c r="T68" s="10">
        <f t="shared" ref="T68:T82" si="17">R68+S68</f>
        <v>0</v>
      </c>
      <c r="U68" s="7">
        <v>0</v>
      </c>
      <c r="V68" s="10">
        <f t="shared" ref="V68:V82" si="18">U68+T68+Q68</f>
        <v>60.8</v>
      </c>
      <c r="W68" s="38">
        <v>399000</v>
      </c>
      <c r="X68" s="32">
        <f t="shared" ref="X68:X82" si="19">W68/2</f>
        <v>199500</v>
      </c>
      <c r="Y68" s="61"/>
      <c r="Z68" s="61"/>
      <c r="AA68" s="30"/>
      <c r="AB68" s="12"/>
      <c r="BFI68" s="8"/>
      <c r="BFJ68" s="8"/>
      <c r="BFK68" s="8"/>
      <c r="BFL68" s="8"/>
      <c r="BFM68" s="8"/>
      <c r="BFN68" s="8"/>
      <c r="BFO68" s="8"/>
      <c r="BFP68" s="8"/>
      <c r="BFQ68" s="8"/>
      <c r="BFR68" s="8"/>
      <c r="BFS68" s="8"/>
      <c r="BFT68" s="8"/>
      <c r="BFU68" s="8"/>
      <c r="BFV68" s="8"/>
      <c r="BFW68" s="8"/>
      <c r="BFX68" s="8"/>
      <c r="BFY68" s="8"/>
      <c r="BFZ68" s="8"/>
      <c r="BGA68" s="8"/>
      <c r="BGB68" s="8"/>
      <c r="BGC68" s="8"/>
      <c r="BGD68" s="8"/>
      <c r="BGE68" s="8"/>
      <c r="BGF68" s="8"/>
      <c r="BGG68" s="8"/>
      <c r="BGH68" s="8"/>
      <c r="BGI68" s="8"/>
      <c r="BGJ68" s="8"/>
      <c r="BGK68" s="8"/>
      <c r="BGL68" s="8"/>
      <c r="BGM68" s="8"/>
      <c r="BGN68" s="8"/>
      <c r="BGO68" s="8"/>
      <c r="BGP68" s="8"/>
      <c r="BGQ68" s="8"/>
      <c r="BGR68" s="8"/>
      <c r="BGS68" s="8"/>
      <c r="BGT68" s="8"/>
      <c r="BGU68" s="8"/>
      <c r="BGV68" s="8"/>
      <c r="BGW68" s="8"/>
      <c r="BGX68" s="8"/>
      <c r="BGY68" s="8"/>
      <c r="BGZ68" s="8"/>
      <c r="BHA68" s="8"/>
      <c r="BHB68" s="8"/>
      <c r="BHC68" s="8"/>
      <c r="BHD68" s="8"/>
      <c r="BHE68" s="8"/>
      <c r="BHF68" s="8"/>
      <c r="BHG68" s="8"/>
      <c r="BHH68" s="8"/>
      <c r="BHI68" s="8"/>
      <c r="BHJ68" s="8"/>
      <c r="BHK68" s="8"/>
      <c r="BHL68" s="8"/>
      <c r="BHM68" s="8"/>
      <c r="BHN68" s="8"/>
      <c r="BHO68" s="8"/>
      <c r="BHP68" s="8"/>
      <c r="BHQ68" s="8"/>
      <c r="BHR68" s="8"/>
      <c r="BHS68" s="8"/>
      <c r="BHT68" s="8"/>
      <c r="BHU68" s="8"/>
      <c r="BHV68" s="8"/>
      <c r="BHW68" s="8"/>
      <c r="BHX68" s="8"/>
      <c r="BHY68" s="8"/>
      <c r="BHZ68" s="8"/>
      <c r="BIA68" s="8"/>
      <c r="BIB68" s="8"/>
      <c r="BIC68" s="8"/>
      <c r="BID68" s="8"/>
      <c r="BIE68" s="8"/>
      <c r="BIF68" s="8"/>
      <c r="BIG68" s="8"/>
      <c r="BIH68" s="8"/>
      <c r="BII68" s="8"/>
      <c r="BIJ68" s="8"/>
      <c r="BIK68" s="8"/>
      <c r="BIL68" s="8"/>
      <c r="BIM68" s="8"/>
      <c r="BIN68" s="8"/>
      <c r="BIO68" s="8"/>
      <c r="BIP68" s="8"/>
      <c r="BIQ68" s="8"/>
      <c r="BIR68" s="8"/>
      <c r="BIS68" s="8"/>
      <c r="BIT68" s="8"/>
      <c r="BIU68" s="8"/>
      <c r="BIV68" s="8"/>
      <c r="BIW68" s="8"/>
      <c r="BIX68" s="8"/>
      <c r="BIY68" s="8"/>
      <c r="BIZ68" s="8"/>
      <c r="BJA68" s="8"/>
      <c r="BJB68" s="8"/>
      <c r="BJC68" s="8"/>
      <c r="BJD68" s="8"/>
      <c r="BJE68" s="8"/>
      <c r="BJF68" s="8"/>
      <c r="BJG68" s="8"/>
      <c r="BJH68" s="8"/>
      <c r="BJI68" s="8"/>
      <c r="BJJ68" s="8"/>
      <c r="BJK68" s="8"/>
      <c r="BJL68" s="8"/>
      <c r="BJM68" s="8"/>
      <c r="BJN68" s="8"/>
      <c r="BJO68" s="8"/>
      <c r="BJP68" s="8"/>
      <c r="BJQ68" s="8"/>
      <c r="BJR68" s="8"/>
      <c r="BJS68" s="8"/>
      <c r="BJT68" s="8"/>
      <c r="BJU68" s="8"/>
      <c r="BJV68" s="8"/>
      <c r="BJW68" s="8"/>
      <c r="BJX68" s="8"/>
      <c r="BJY68" s="8"/>
      <c r="BJZ68" s="8"/>
      <c r="BKA68" s="8"/>
      <c r="BKB68" s="8"/>
      <c r="BKC68" s="8"/>
      <c r="BKD68" s="8"/>
      <c r="BKE68" s="8"/>
      <c r="BKF68" s="8"/>
      <c r="BKG68" s="8"/>
      <c r="BKH68" s="8"/>
      <c r="BKI68" s="8"/>
      <c r="BKJ68" s="8"/>
      <c r="BKK68" s="8"/>
      <c r="BKL68" s="8"/>
      <c r="BKM68" s="8"/>
      <c r="BKN68" s="8"/>
      <c r="BKO68" s="8"/>
      <c r="BKP68" s="8"/>
      <c r="BKQ68" s="8"/>
      <c r="BKR68" s="8"/>
      <c r="BKS68" s="8"/>
      <c r="BKT68" s="8"/>
      <c r="BKU68" s="8"/>
      <c r="BKV68" s="8"/>
      <c r="BKW68" s="8"/>
      <c r="BKX68" s="8"/>
      <c r="BKY68" s="8"/>
      <c r="BKZ68" s="8"/>
      <c r="BLA68" s="8"/>
      <c r="BLB68" s="8"/>
      <c r="BLC68" s="8"/>
      <c r="BLD68" s="8"/>
      <c r="BLE68" s="8"/>
      <c r="BLF68" s="8"/>
      <c r="BLG68" s="8"/>
      <c r="BLH68" s="8"/>
      <c r="BLI68" s="8"/>
      <c r="BLJ68" s="8"/>
      <c r="BLK68" s="8"/>
      <c r="BLL68" s="8"/>
      <c r="BLM68" s="8"/>
      <c r="BLN68" s="8"/>
      <c r="BLO68" s="8"/>
      <c r="BLP68" s="8"/>
      <c r="BLQ68" s="8"/>
      <c r="BLR68" s="8"/>
      <c r="BLS68" s="8"/>
      <c r="BLT68" s="8"/>
      <c r="BLU68" s="8"/>
      <c r="BLV68" s="8"/>
      <c r="BLW68" s="8"/>
      <c r="BLX68" s="8"/>
      <c r="BLY68" s="8"/>
      <c r="BLZ68" s="8"/>
      <c r="BMA68" s="8"/>
      <c r="BMB68" s="8"/>
      <c r="BMC68" s="8"/>
      <c r="BMD68" s="8"/>
      <c r="BME68" s="8"/>
      <c r="BMF68" s="8"/>
      <c r="BMG68" s="8"/>
      <c r="BMH68" s="8"/>
      <c r="BMI68" s="8"/>
      <c r="BMJ68" s="8"/>
      <c r="BMK68" s="8"/>
      <c r="BML68" s="8"/>
      <c r="BMM68" s="8"/>
      <c r="BMN68" s="8"/>
      <c r="BMO68" s="8"/>
      <c r="BMP68" s="8"/>
      <c r="BMQ68" s="8"/>
      <c r="BMR68" s="8"/>
      <c r="BMS68" s="8"/>
      <c r="BMT68" s="8"/>
      <c r="BMU68" s="8"/>
      <c r="BMV68" s="8"/>
      <c r="BMW68" s="8"/>
      <c r="BMX68" s="8"/>
      <c r="BMY68" s="8"/>
      <c r="BMZ68" s="8"/>
      <c r="BNA68" s="8"/>
      <c r="BNB68" s="8"/>
      <c r="BNC68" s="8"/>
      <c r="BND68" s="8"/>
      <c r="BNE68" s="8"/>
      <c r="BNF68" s="8"/>
      <c r="BNG68" s="8"/>
      <c r="BNH68" s="8"/>
      <c r="BNI68" s="8"/>
      <c r="BNJ68" s="8"/>
      <c r="BNK68" s="8"/>
      <c r="BNL68" s="8"/>
      <c r="BNM68" s="8"/>
      <c r="BNN68" s="8"/>
      <c r="BNO68" s="8"/>
      <c r="BNP68" s="8"/>
      <c r="BNQ68" s="8"/>
      <c r="BNR68" s="8"/>
      <c r="BNS68" s="8"/>
      <c r="BNT68" s="8"/>
      <c r="BNU68" s="8"/>
      <c r="BNV68" s="8"/>
      <c r="BNW68" s="8"/>
      <c r="BNX68" s="8"/>
      <c r="BNY68" s="8"/>
      <c r="BNZ68" s="8"/>
      <c r="BOA68" s="8"/>
      <c r="BOB68" s="8"/>
      <c r="BOC68" s="8"/>
      <c r="BOD68" s="8"/>
      <c r="BOE68" s="8"/>
      <c r="BOF68" s="8"/>
      <c r="BOG68" s="8"/>
      <c r="BOH68" s="8"/>
      <c r="BOI68" s="8"/>
      <c r="BOJ68" s="8"/>
      <c r="BOK68" s="8"/>
      <c r="BOL68" s="8"/>
      <c r="BOM68" s="8"/>
      <c r="BON68" s="8"/>
      <c r="BOO68" s="8"/>
      <c r="BOP68" s="8"/>
      <c r="BOQ68" s="8"/>
      <c r="BOR68" s="8"/>
      <c r="BOS68" s="8"/>
      <c r="BOT68" s="8"/>
      <c r="BOU68" s="8"/>
      <c r="BOV68" s="8"/>
      <c r="BOW68" s="8"/>
      <c r="BOX68" s="8"/>
      <c r="BOY68" s="8"/>
      <c r="BOZ68" s="8"/>
      <c r="BPA68" s="8"/>
      <c r="BPB68" s="8"/>
      <c r="BPC68" s="8"/>
      <c r="BPD68" s="8"/>
      <c r="BPE68" s="8"/>
      <c r="BPF68" s="8"/>
      <c r="BPG68" s="8"/>
      <c r="BPH68" s="8"/>
      <c r="BPI68" s="8"/>
      <c r="BPJ68" s="8"/>
      <c r="BPK68" s="8"/>
      <c r="BPL68" s="8"/>
      <c r="BPM68" s="8"/>
      <c r="BPN68" s="8"/>
      <c r="BPO68" s="8"/>
      <c r="BPP68" s="8"/>
      <c r="BPQ68" s="8"/>
      <c r="BPR68" s="8"/>
      <c r="BPS68" s="8"/>
      <c r="BPT68" s="8"/>
      <c r="BPU68" s="8"/>
      <c r="BPV68" s="8"/>
      <c r="BPW68" s="8"/>
      <c r="BPX68" s="8"/>
      <c r="BPY68" s="8"/>
      <c r="BPZ68" s="8"/>
      <c r="BQA68" s="8"/>
      <c r="BQB68" s="8"/>
      <c r="BQC68" s="8"/>
      <c r="BQD68" s="8"/>
      <c r="BQE68" s="8"/>
      <c r="BQF68" s="8"/>
      <c r="BQG68" s="8"/>
      <c r="BQH68" s="8"/>
      <c r="BQI68" s="8"/>
      <c r="BQJ68" s="8"/>
      <c r="BQK68" s="8"/>
      <c r="BQL68" s="8"/>
      <c r="BQM68" s="8"/>
      <c r="BQN68" s="8"/>
      <c r="BQO68" s="8"/>
      <c r="BQP68" s="8"/>
      <c r="BQQ68" s="8"/>
      <c r="BQR68" s="8"/>
      <c r="BQS68" s="8"/>
      <c r="BQT68" s="8"/>
      <c r="BQU68" s="8"/>
      <c r="BQV68" s="8"/>
      <c r="BQW68" s="8"/>
      <c r="BQX68" s="8"/>
      <c r="BQY68" s="8"/>
      <c r="BQZ68" s="8"/>
      <c r="BRA68" s="8"/>
      <c r="BRB68" s="8"/>
      <c r="BRC68" s="8"/>
      <c r="BRD68" s="8"/>
      <c r="BRE68" s="8"/>
      <c r="BRF68" s="8"/>
      <c r="BRG68" s="8"/>
      <c r="BRH68" s="8"/>
      <c r="BRI68" s="8"/>
      <c r="BRJ68" s="8"/>
      <c r="BRK68" s="8"/>
      <c r="BRL68" s="8"/>
      <c r="BRP68" s="8"/>
      <c r="BRQ68" s="8"/>
      <c r="BRR68" s="8"/>
      <c r="BRS68" s="8"/>
      <c r="BRT68" s="8"/>
      <c r="BRU68" s="8"/>
      <c r="BRV68" s="8"/>
      <c r="BRW68" s="8"/>
      <c r="BRX68" s="8"/>
      <c r="BRY68" s="8"/>
      <c r="BRZ68" s="8"/>
      <c r="BSA68" s="8"/>
      <c r="BSB68" s="8"/>
      <c r="BSC68" s="8"/>
      <c r="BSD68" s="8"/>
      <c r="BSE68" s="8"/>
      <c r="BSF68" s="8"/>
      <c r="BSG68" s="8"/>
      <c r="BSH68" s="8"/>
      <c r="BSI68" s="8"/>
      <c r="BSJ68" s="8"/>
      <c r="BSK68" s="8"/>
      <c r="BSL68" s="8"/>
      <c r="BSM68" s="8"/>
      <c r="BSN68" s="8"/>
      <c r="BSO68" s="8"/>
      <c r="BSP68" s="8"/>
      <c r="BSQ68" s="8"/>
      <c r="BSR68" s="8"/>
      <c r="BSS68" s="8"/>
      <c r="BST68" s="8"/>
      <c r="BSU68" s="8"/>
      <c r="BSV68" s="8"/>
      <c r="BSW68" s="8"/>
      <c r="BSX68" s="8"/>
      <c r="BSY68" s="8"/>
      <c r="BSZ68" s="8"/>
      <c r="BTA68" s="8"/>
      <c r="BTB68" s="8"/>
      <c r="BTC68" s="8"/>
      <c r="BTD68" s="8"/>
      <c r="BTE68" s="8"/>
      <c r="BTF68" s="8"/>
      <c r="BTG68" s="8"/>
      <c r="BTH68" s="8"/>
      <c r="BTI68" s="8"/>
      <c r="BTJ68" s="8"/>
      <c r="BTK68" s="8"/>
      <c r="BTL68" s="8"/>
      <c r="BTM68" s="8"/>
      <c r="BTN68" s="8"/>
      <c r="BTO68" s="8"/>
      <c r="BTP68" s="8"/>
      <c r="BTQ68" s="8"/>
      <c r="BTR68" s="8"/>
      <c r="BTS68" s="8"/>
      <c r="BTT68" s="8"/>
      <c r="BTU68" s="8"/>
      <c r="BTV68" s="8"/>
      <c r="BTW68" s="8"/>
      <c r="BTX68" s="8"/>
      <c r="BTY68" s="8"/>
      <c r="BTZ68" s="8"/>
    </row>
    <row r="69" spans="1:1898" ht="57.6" customHeight="1" x14ac:dyDescent="0.2">
      <c r="A69" s="7">
        <v>7</v>
      </c>
      <c r="B69" s="9">
        <v>64783</v>
      </c>
      <c r="C69" s="26" t="s">
        <v>68</v>
      </c>
      <c r="D69" s="7">
        <v>15</v>
      </c>
      <c r="E69" s="10">
        <f t="shared" si="10"/>
        <v>6</v>
      </c>
      <c r="F69" s="7">
        <v>15</v>
      </c>
      <c r="G69" s="10">
        <f t="shared" si="11"/>
        <v>6</v>
      </c>
      <c r="H69" s="7">
        <v>40</v>
      </c>
      <c r="I69" s="11"/>
      <c r="J69" s="10">
        <f t="shared" si="12"/>
        <v>16</v>
      </c>
      <c r="K69" s="7">
        <v>10</v>
      </c>
      <c r="L69" s="10">
        <f t="shared" si="13"/>
        <v>6</v>
      </c>
      <c r="M69" s="7">
        <v>20</v>
      </c>
      <c r="N69" s="10">
        <f t="shared" si="14"/>
        <v>12</v>
      </c>
      <c r="O69" s="7">
        <v>20</v>
      </c>
      <c r="P69" s="10">
        <f t="shared" si="15"/>
        <v>12</v>
      </c>
      <c r="Q69" s="10">
        <f t="shared" si="16"/>
        <v>58</v>
      </c>
      <c r="R69" s="7">
        <v>2.5</v>
      </c>
      <c r="S69" s="7">
        <v>0</v>
      </c>
      <c r="T69" s="10">
        <f t="shared" si="17"/>
        <v>2.5</v>
      </c>
      <c r="U69" s="7">
        <v>0</v>
      </c>
      <c r="V69" s="10">
        <f t="shared" si="18"/>
        <v>60.5</v>
      </c>
      <c r="W69" s="33">
        <v>140336</v>
      </c>
      <c r="X69" s="32">
        <f t="shared" si="19"/>
        <v>70168</v>
      </c>
      <c r="Y69" s="61"/>
      <c r="Z69" s="61"/>
      <c r="AA69" s="30"/>
      <c r="AB69" s="12"/>
      <c r="BFI69" s="8"/>
      <c r="BFJ69" s="8"/>
      <c r="BFK69" s="8"/>
      <c r="BFL69" s="8"/>
      <c r="BFM69" s="8"/>
      <c r="BFN69" s="8"/>
      <c r="BFO69" s="8"/>
      <c r="BFP69" s="8"/>
      <c r="BFQ69" s="8"/>
      <c r="BFR69" s="8"/>
      <c r="BFS69" s="8"/>
      <c r="BFT69" s="8"/>
      <c r="BFU69" s="8"/>
      <c r="BFV69" s="8"/>
      <c r="BFW69" s="8"/>
      <c r="BFX69" s="8"/>
      <c r="BFY69" s="8"/>
      <c r="BFZ69" s="8"/>
      <c r="BGA69" s="8"/>
      <c r="BGB69" s="8"/>
      <c r="BGC69" s="8"/>
      <c r="BGD69" s="8"/>
      <c r="BGE69" s="8"/>
      <c r="BGF69" s="8"/>
      <c r="BGG69" s="8"/>
      <c r="BGH69" s="8"/>
      <c r="BGI69" s="8"/>
      <c r="BGJ69" s="8"/>
      <c r="BGK69" s="8"/>
      <c r="BGL69" s="8"/>
      <c r="BGM69" s="8"/>
      <c r="BGN69" s="8"/>
      <c r="BGO69" s="8"/>
      <c r="BGP69" s="8"/>
      <c r="BGQ69" s="8"/>
      <c r="BGR69" s="8"/>
      <c r="BGS69" s="8"/>
      <c r="BGT69" s="8"/>
      <c r="BGU69" s="8"/>
      <c r="BGV69" s="8"/>
      <c r="BGW69" s="8"/>
      <c r="BGX69" s="8"/>
      <c r="BGY69" s="8"/>
      <c r="BGZ69" s="8"/>
      <c r="BHA69" s="8"/>
      <c r="BHB69" s="8"/>
      <c r="BHC69" s="8"/>
      <c r="BHD69" s="8"/>
      <c r="BHE69" s="8"/>
      <c r="BHF69" s="8"/>
      <c r="BHG69" s="8"/>
      <c r="BHH69" s="8"/>
      <c r="BHI69" s="8"/>
      <c r="BHJ69" s="8"/>
      <c r="BHK69" s="8"/>
      <c r="BHL69" s="8"/>
      <c r="BHM69" s="8"/>
      <c r="BHN69" s="8"/>
      <c r="BHO69" s="8"/>
      <c r="BHP69" s="8"/>
      <c r="BHQ69" s="8"/>
      <c r="BHR69" s="8"/>
      <c r="BHS69" s="8"/>
      <c r="BHT69" s="8"/>
      <c r="BHU69" s="8"/>
      <c r="BHV69" s="8"/>
      <c r="BHW69" s="8"/>
      <c r="BHX69" s="8"/>
      <c r="BHY69" s="8"/>
      <c r="BHZ69" s="8"/>
      <c r="BIA69" s="8"/>
      <c r="BIB69" s="8"/>
      <c r="BIC69" s="8"/>
      <c r="BID69" s="8"/>
      <c r="BIE69" s="8"/>
      <c r="BIF69" s="8"/>
      <c r="BIG69" s="8"/>
      <c r="BIH69" s="8"/>
      <c r="BII69" s="8"/>
      <c r="BIJ69" s="8"/>
      <c r="BIK69" s="8"/>
      <c r="BIL69" s="8"/>
      <c r="BIM69" s="8"/>
      <c r="BIN69" s="8"/>
      <c r="BIO69" s="8"/>
      <c r="BIP69" s="8"/>
      <c r="BIQ69" s="8"/>
      <c r="BIR69" s="8"/>
      <c r="BIS69" s="8"/>
      <c r="BIT69" s="8"/>
      <c r="BIU69" s="8"/>
      <c r="BIV69" s="8"/>
      <c r="BIW69" s="8"/>
      <c r="BIX69" s="8"/>
      <c r="BIY69" s="8"/>
      <c r="BIZ69" s="8"/>
      <c r="BJA69" s="8"/>
      <c r="BJB69" s="8"/>
      <c r="BJC69" s="8"/>
      <c r="BJD69" s="8"/>
      <c r="BJE69" s="8"/>
      <c r="BJF69" s="8"/>
      <c r="BJG69" s="8"/>
      <c r="BJH69" s="8"/>
      <c r="BJI69" s="8"/>
      <c r="BJJ69" s="8"/>
      <c r="BJK69" s="8"/>
      <c r="BJL69" s="8"/>
      <c r="BJM69" s="8"/>
      <c r="BJN69" s="8"/>
      <c r="BJO69" s="8"/>
      <c r="BJP69" s="8"/>
      <c r="BJQ69" s="8"/>
      <c r="BJR69" s="8"/>
      <c r="BJS69" s="8"/>
      <c r="BJT69" s="8"/>
      <c r="BJU69" s="8"/>
      <c r="BJV69" s="8"/>
      <c r="BJW69" s="8"/>
      <c r="BJX69" s="8"/>
      <c r="BJY69" s="8"/>
      <c r="BJZ69" s="8"/>
      <c r="BKA69" s="8"/>
      <c r="BKB69" s="8"/>
      <c r="BKC69" s="8"/>
      <c r="BKD69" s="8"/>
      <c r="BKE69" s="8"/>
      <c r="BKF69" s="8"/>
      <c r="BKG69" s="8"/>
      <c r="BKH69" s="8"/>
      <c r="BKI69" s="8"/>
      <c r="BKJ69" s="8"/>
      <c r="BKK69" s="8"/>
      <c r="BKL69" s="8"/>
      <c r="BKM69" s="8"/>
      <c r="BKN69" s="8"/>
      <c r="BKO69" s="8"/>
      <c r="BKP69" s="8"/>
      <c r="BKQ69" s="8"/>
      <c r="BKR69" s="8"/>
      <c r="BKS69" s="8"/>
      <c r="BKT69" s="8"/>
      <c r="BKU69" s="8"/>
      <c r="BKV69" s="8"/>
      <c r="BKW69" s="8"/>
      <c r="BKX69" s="8"/>
      <c r="BKY69" s="8"/>
      <c r="BKZ69" s="8"/>
      <c r="BLA69" s="8"/>
      <c r="BLB69" s="8"/>
      <c r="BLC69" s="8"/>
      <c r="BLD69" s="8"/>
      <c r="BLE69" s="8"/>
      <c r="BLF69" s="8"/>
      <c r="BLG69" s="8"/>
      <c r="BLH69" s="8"/>
      <c r="BLI69" s="8"/>
      <c r="BLJ69" s="8"/>
      <c r="BLK69" s="8"/>
      <c r="BLL69" s="8"/>
      <c r="BLM69" s="8"/>
      <c r="BLN69" s="8"/>
      <c r="BLO69" s="8"/>
      <c r="BLP69" s="8"/>
      <c r="BLQ69" s="8"/>
      <c r="BLR69" s="8"/>
      <c r="BLS69" s="8"/>
      <c r="BLT69" s="8"/>
      <c r="BLU69" s="8"/>
      <c r="BLV69" s="8"/>
      <c r="BLW69" s="8"/>
      <c r="BLX69" s="8"/>
      <c r="BLY69" s="8"/>
      <c r="BLZ69" s="8"/>
      <c r="BMA69" s="8"/>
      <c r="BMB69" s="8"/>
      <c r="BMC69" s="8"/>
      <c r="BMD69" s="8"/>
      <c r="BME69" s="8"/>
      <c r="BMF69" s="8"/>
      <c r="BMG69" s="8"/>
      <c r="BMH69" s="8"/>
      <c r="BMI69" s="8"/>
      <c r="BMJ69" s="8"/>
      <c r="BMK69" s="8"/>
      <c r="BML69" s="8"/>
      <c r="BMM69" s="8"/>
      <c r="BMN69" s="8"/>
      <c r="BMO69" s="8"/>
      <c r="BMP69" s="8"/>
      <c r="BMQ69" s="8"/>
      <c r="BMR69" s="8"/>
      <c r="BMS69" s="8"/>
      <c r="BMT69" s="8"/>
      <c r="BMU69" s="8"/>
      <c r="BMV69" s="8"/>
      <c r="BMW69" s="8"/>
      <c r="BMX69" s="8"/>
      <c r="BMY69" s="8"/>
      <c r="BMZ69" s="8"/>
      <c r="BNA69" s="8"/>
      <c r="BNB69" s="8"/>
      <c r="BNC69" s="8"/>
      <c r="BND69" s="8"/>
      <c r="BNE69" s="8"/>
      <c r="BNF69" s="8"/>
      <c r="BNG69" s="8"/>
      <c r="BNH69" s="8"/>
      <c r="BNI69" s="8"/>
      <c r="BNJ69" s="8"/>
      <c r="BNK69" s="8"/>
      <c r="BNL69" s="8"/>
      <c r="BNM69" s="8"/>
      <c r="BNN69" s="8"/>
      <c r="BNO69" s="8"/>
      <c r="BNP69" s="8"/>
      <c r="BNQ69" s="8"/>
      <c r="BNR69" s="8"/>
      <c r="BNS69" s="8"/>
      <c r="BNT69" s="8"/>
      <c r="BNU69" s="8"/>
      <c r="BNV69" s="8"/>
      <c r="BNW69" s="8"/>
      <c r="BNX69" s="8"/>
      <c r="BNY69" s="8"/>
      <c r="BNZ69" s="8"/>
      <c r="BOA69" s="8"/>
      <c r="BOB69" s="8"/>
      <c r="BOC69" s="8"/>
      <c r="BOD69" s="8"/>
      <c r="BOE69" s="8"/>
      <c r="BOF69" s="8"/>
      <c r="BOG69" s="8"/>
      <c r="BOH69" s="8"/>
      <c r="BOI69" s="8"/>
      <c r="BOJ69" s="8"/>
      <c r="BOK69" s="8"/>
      <c r="BOL69" s="8"/>
      <c r="BOM69" s="8"/>
      <c r="BON69" s="8"/>
      <c r="BOO69" s="8"/>
      <c r="BOP69" s="8"/>
      <c r="BOQ69" s="8"/>
      <c r="BOR69" s="8"/>
      <c r="BOS69" s="8"/>
      <c r="BOT69" s="8"/>
      <c r="BOU69" s="8"/>
      <c r="BOV69" s="8"/>
      <c r="BOW69" s="8"/>
      <c r="BOX69" s="8"/>
      <c r="BOY69" s="8"/>
      <c r="BOZ69" s="8"/>
      <c r="BPA69" s="8"/>
      <c r="BPB69" s="8"/>
      <c r="BPC69" s="8"/>
      <c r="BPD69" s="8"/>
      <c r="BPE69" s="8"/>
      <c r="BPF69" s="8"/>
      <c r="BPG69" s="8"/>
      <c r="BPH69" s="8"/>
      <c r="BPI69" s="8"/>
      <c r="BPJ69" s="8"/>
      <c r="BPK69" s="8"/>
      <c r="BPL69" s="8"/>
      <c r="BPM69" s="8"/>
      <c r="BPN69" s="8"/>
      <c r="BPO69" s="8"/>
      <c r="BPP69" s="8"/>
      <c r="BPQ69" s="8"/>
      <c r="BPR69" s="8"/>
      <c r="BPS69" s="8"/>
      <c r="BPT69" s="8"/>
      <c r="BPU69" s="8"/>
      <c r="BPV69" s="8"/>
      <c r="BPW69" s="8"/>
      <c r="BPX69" s="8"/>
      <c r="BPY69" s="8"/>
      <c r="BPZ69" s="8"/>
      <c r="BQA69" s="8"/>
      <c r="BQB69" s="8"/>
      <c r="BQC69" s="8"/>
      <c r="BQD69" s="8"/>
      <c r="BQE69" s="8"/>
      <c r="BQF69" s="8"/>
      <c r="BQG69" s="8"/>
      <c r="BQH69" s="8"/>
      <c r="BQI69" s="8"/>
      <c r="BQJ69" s="8"/>
      <c r="BQK69" s="8"/>
      <c r="BQL69" s="8"/>
      <c r="BQM69" s="8"/>
      <c r="BQN69" s="8"/>
      <c r="BQO69" s="8"/>
      <c r="BQP69" s="8"/>
      <c r="BQQ69" s="8"/>
      <c r="BQR69" s="8"/>
      <c r="BQS69" s="8"/>
      <c r="BQT69" s="8"/>
      <c r="BQU69" s="8"/>
      <c r="BQV69" s="8"/>
      <c r="BQW69" s="8"/>
      <c r="BQX69" s="8"/>
      <c r="BQY69" s="8"/>
      <c r="BQZ69" s="8"/>
      <c r="BRA69" s="8"/>
      <c r="BRB69" s="8"/>
      <c r="BRC69" s="8"/>
      <c r="BRD69" s="8"/>
      <c r="BRE69" s="8"/>
      <c r="BRF69" s="8"/>
      <c r="BRG69" s="8"/>
      <c r="BRH69" s="8"/>
      <c r="BRI69" s="8"/>
      <c r="BRJ69" s="8"/>
      <c r="BRK69" s="8"/>
      <c r="BRL69" s="8"/>
      <c r="BRP69" s="8"/>
      <c r="BRQ69" s="8"/>
      <c r="BRR69" s="8"/>
      <c r="BRS69" s="8"/>
      <c r="BRT69" s="8"/>
      <c r="BRU69" s="8"/>
      <c r="BRV69" s="8"/>
      <c r="BRW69" s="8"/>
      <c r="BRX69" s="8"/>
      <c r="BRY69" s="8"/>
      <c r="BRZ69" s="8"/>
      <c r="BSA69" s="8"/>
      <c r="BSB69" s="8"/>
      <c r="BSC69" s="8"/>
      <c r="BSD69" s="8"/>
      <c r="BSE69" s="8"/>
      <c r="BSF69" s="8"/>
      <c r="BSG69" s="8"/>
      <c r="BSH69" s="8"/>
      <c r="BSI69" s="8"/>
      <c r="BSJ69" s="8"/>
      <c r="BSK69" s="8"/>
      <c r="BSL69" s="8"/>
      <c r="BSM69" s="8"/>
      <c r="BSN69" s="8"/>
      <c r="BSO69" s="8"/>
      <c r="BSP69" s="8"/>
      <c r="BSQ69" s="8"/>
      <c r="BSR69" s="8"/>
      <c r="BSS69" s="8"/>
      <c r="BST69" s="8"/>
      <c r="BSU69" s="8"/>
      <c r="BSV69" s="8"/>
      <c r="BSW69" s="8"/>
      <c r="BSX69" s="8"/>
      <c r="BSY69" s="8"/>
      <c r="BSZ69" s="8"/>
      <c r="BTA69" s="8"/>
      <c r="BTB69" s="8"/>
      <c r="BTC69" s="8"/>
      <c r="BTD69" s="8"/>
      <c r="BTE69" s="8"/>
      <c r="BTF69" s="8"/>
      <c r="BTG69" s="8"/>
      <c r="BTH69" s="8"/>
      <c r="BTI69" s="8"/>
      <c r="BTJ69" s="8"/>
      <c r="BTK69" s="8"/>
      <c r="BTL69" s="8"/>
      <c r="BTM69" s="8"/>
      <c r="BTN69" s="8"/>
      <c r="BTO69" s="8"/>
      <c r="BTP69" s="8"/>
      <c r="BTQ69" s="8"/>
      <c r="BTR69" s="8"/>
      <c r="BTS69" s="8"/>
      <c r="BTT69" s="8"/>
      <c r="BTU69" s="8"/>
      <c r="BTV69" s="8"/>
      <c r="BTW69" s="8"/>
      <c r="BTX69" s="8"/>
      <c r="BTY69" s="8"/>
      <c r="BTZ69" s="8"/>
    </row>
    <row r="70" spans="1:1898" s="12" customFormat="1" ht="49.9" customHeight="1" x14ac:dyDescent="0.2">
      <c r="A70" s="7">
        <v>13</v>
      </c>
      <c r="B70" s="9">
        <v>64733</v>
      </c>
      <c r="C70" s="26" t="s">
        <v>28</v>
      </c>
      <c r="D70" s="7">
        <v>15</v>
      </c>
      <c r="E70" s="10">
        <f t="shared" si="10"/>
        <v>6</v>
      </c>
      <c r="F70" s="7">
        <v>15</v>
      </c>
      <c r="G70" s="10">
        <f t="shared" si="11"/>
        <v>6</v>
      </c>
      <c r="H70" s="7">
        <v>40</v>
      </c>
      <c r="I70" s="11"/>
      <c r="J70" s="10">
        <f t="shared" si="12"/>
        <v>16</v>
      </c>
      <c r="K70" s="7">
        <v>20</v>
      </c>
      <c r="L70" s="10">
        <f t="shared" si="13"/>
        <v>12</v>
      </c>
      <c r="M70" s="7">
        <v>10</v>
      </c>
      <c r="N70" s="10">
        <f t="shared" si="14"/>
        <v>6</v>
      </c>
      <c r="O70" s="7">
        <v>20</v>
      </c>
      <c r="P70" s="10">
        <f t="shared" si="15"/>
        <v>12</v>
      </c>
      <c r="Q70" s="10">
        <f t="shared" si="16"/>
        <v>58</v>
      </c>
      <c r="R70" s="7">
        <v>0</v>
      </c>
      <c r="S70" s="7">
        <v>0</v>
      </c>
      <c r="T70" s="10">
        <f t="shared" si="17"/>
        <v>0</v>
      </c>
      <c r="U70" s="7">
        <v>2.5</v>
      </c>
      <c r="V70" s="10">
        <f t="shared" si="18"/>
        <v>60.5</v>
      </c>
      <c r="W70" s="33">
        <v>56627.13</v>
      </c>
      <c r="X70" s="32">
        <f t="shared" si="19"/>
        <v>28313.564999999999</v>
      </c>
      <c r="Y70" s="56"/>
      <c r="Z70" s="32"/>
      <c r="AA70" s="30"/>
    </row>
    <row r="71" spans="1:1898" ht="42" customHeight="1" x14ac:dyDescent="0.2">
      <c r="A71" s="7">
        <v>18</v>
      </c>
      <c r="B71" s="9">
        <v>65179</v>
      </c>
      <c r="C71" s="26" t="s">
        <v>33</v>
      </c>
      <c r="D71" s="7">
        <v>15</v>
      </c>
      <c r="E71" s="10">
        <f t="shared" si="10"/>
        <v>6</v>
      </c>
      <c r="F71" s="7">
        <v>15</v>
      </c>
      <c r="G71" s="10">
        <f t="shared" si="11"/>
        <v>6</v>
      </c>
      <c r="H71" s="7">
        <v>40</v>
      </c>
      <c r="I71" s="11"/>
      <c r="J71" s="10">
        <f t="shared" si="12"/>
        <v>16</v>
      </c>
      <c r="K71" s="7">
        <v>10</v>
      </c>
      <c r="L71" s="10">
        <f t="shared" si="13"/>
        <v>6</v>
      </c>
      <c r="M71" s="7">
        <v>20</v>
      </c>
      <c r="N71" s="10">
        <f t="shared" si="14"/>
        <v>12</v>
      </c>
      <c r="O71" s="7">
        <v>20</v>
      </c>
      <c r="P71" s="10">
        <f t="shared" si="15"/>
        <v>12</v>
      </c>
      <c r="Q71" s="10">
        <f t="shared" si="16"/>
        <v>58</v>
      </c>
      <c r="R71" s="7">
        <v>0</v>
      </c>
      <c r="S71" s="7">
        <v>0</v>
      </c>
      <c r="T71" s="10">
        <f t="shared" si="17"/>
        <v>0</v>
      </c>
      <c r="U71" s="7">
        <v>2.5</v>
      </c>
      <c r="V71" s="10">
        <f t="shared" si="18"/>
        <v>60.5</v>
      </c>
      <c r="W71" s="33">
        <v>102745.86</v>
      </c>
      <c r="X71" s="32">
        <f t="shared" si="19"/>
        <v>51372.93</v>
      </c>
      <c r="Y71" s="61"/>
      <c r="Z71" s="61"/>
      <c r="AA71" s="30"/>
      <c r="AB71" s="12"/>
      <c r="BFI71" s="8"/>
      <c r="BFJ71" s="8"/>
      <c r="BFK71" s="8"/>
      <c r="BFL71" s="8"/>
      <c r="BFM71" s="8"/>
      <c r="BFN71" s="8"/>
      <c r="BFO71" s="8"/>
      <c r="BFP71" s="8"/>
      <c r="BFQ71" s="8"/>
      <c r="BFR71" s="8"/>
      <c r="BFS71" s="8"/>
      <c r="BFT71" s="8"/>
      <c r="BFU71" s="8"/>
      <c r="BFV71" s="8"/>
      <c r="BFW71" s="8"/>
      <c r="BFX71" s="8"/>
      <c r="BFY71" s="8"/>
      <c r="BFZ71" s="8"/>
      <c r="BGA71" s="8"/>
      <c r="BGB71" s="8"/>
      <c r="BGC71" s="8"/>
      <c r="BGD71" s="8"/>
      <c r="BGE71" s="8"/>
      <c r="BGF71" s="8"/>
      <c r="BGG71" s="8"/>
      <c r="BGH71" s="8"/>
      <c r="BGI71" s="8"/>
      <c r="BGJ71" s="8"/>
      <c r="BGK71" s="8"/>
      <c r="BGL71" s="8"/>
      <c r="BGM71" s="8"/>
      <c r="BGN71" s="8"/>
      <c r="BGO71" s="8"/>
      <c r="BGP71" s="8"/>
      <c r="BGQ71" s="8"/>
      <c r="BGR71" s="8"/>
      <c r="BGS71" s="8"/>
      <c r="BGT71" s="8"/>
      <c r="BGU71" s="8"/>
      <c r="BGV71" s="8"/>
      <c r="BGW71" s="8"/>
      <c r="BGX71" s="8"/>
      <c r="BGY71" s="8"/>
      <c r="BGZ71" s="8"/>
      <c r="BHA71" s="8"/>
      <c r="BHB71" s="8"/>
      <c r="BHC71" s="8"/>
      <c r="BHD71" s="8"/>
      <c r="BHE71" s="8"/>
      <c r="BHF71" s="8"/>
      <c r="BHG71" s="8"/>
      <c r="BHH71" s="8"/>
      <c r="BHI71" s="8"/>
      <c r="BHJ71" s="8"/>
      <c r="BHK71" s="8"/>
      <c r="BHL71" s="8"/>
      <c r="BHM71" s="8"/>
      <c r="BHN71" s="8"/>
      <c r="BHO71" s="8"/>
      <c r="BHP71" s="8"/>
      <c r="BHQ71" s="8"/>
      <c r="BHR71" s="8"/>
      <c r="BHS71" s="8"/>
      <c r="BHT71" s="8"/>
      <c r="BHU71" s="8"/>
      <c r="BHV71" s="8"/>
      <c r="BHW71" s="8"/>
      <c r="BHX71" s="8"/>
      <c r="BHY71" s="8"/>
      <c r="BHZ71" s="8"/>
      <c r="BIA71" s="8"/>
      <c r="BIB71" s="8"/>
      <c r="BIC71" s="8"/>
      <c r="BID71" s="8"/>
      <c r="BIE71" s="8"/>
      <c r="BIF71" s="8"/>
      <c r="BIG71" s="8"/>
      <c r="BIH71" s="8"/>
      <c r="BII71" s="8"/>
      <c r="BIJ71" s="8"/>
      <c r="BIK71" s="8"/>
      <c r="BIL71" s="8"/>
      <c r="BIM71" s="8"/>
      <c r="BIN71" s="8"/>
      <c r="BIO71" s="8"/>
      <c r="BIP71" s="8"/>
      <c r="BIQ71" s="8"/>
      <c r="BIR71" s="8"/>
      <c r="BIS71" s="8"/>
      <c r="BIT71" s="8"/>
      <c r="BIU71" s="8"/>
      <c r="BIV71" s="8"/>
      <c r="BIW71" s="8"/>
      <c r="BIX71" s="8"/>
      <c r="BIY71" s="8"/>
      <c r="BIZ71" s="8"/>
      <c r="BJA71" s="8"/>
      <c r="BJB71" s="8"/>
      <c r="BJC71" s="8"/>
      <c r="BJD71" s="8"/>
      <c r="BJE71" s="8"/>
      <c r="BJF71" s="8"/>
      <c r="BJG71" s="8"/>
      <c r="BJH71" s="8"/>
      <c r="BJI71" s="8"/>
      <c r="BJJ71" s="8"/>
      <c r="BJK71" s="8"/>
      <c r="BJL71" s="8"/>
      <c r="BJM71" s="8"/>
      <c r="BJN71" s="8"/>
      <c r="BJO71" s="8"/>
      <c r="BJP71" s="8"/>
      <c r="BJQ71" s="8"/>
      <c r="BJR71" s="8"/>
      <c r="BJS71" s="8"/>
      <c r="BJT71" s="8"/>
      <c r="BJU71" s="8"/>
      <c r="BJV71" s="8"/>
      <c r="BJW71" s="8"/>
      <c r="BJX71" s="8"/>
      <c r="BJY71" s="8"/>
      <c r="BJZ71" s="8"/>
      <c r="BKA71" s="8"/>
      <c r="BKB71" s="8"/>
      <c r="BKC71" s="8"/>
      <c r="BKD71" s="8"/>
      <c r="BKE71" s="8"/>
      <c r="BKF71" s="8"/>
      <c r="BKG71" s="8"/>
      <c r="BKH71" s="8"/>
      <c r="BKI71" s="8"/>
      <c r="BKJ71" s="8"/>
      <c r="BKK71" s="8"/>
      <c r="BKL71" s="8"/>
      <c r="BKM71" s="8"/>
      <c r="BKN71" s="8"/>
      <c r="BKO71" s="8"/>
      <c r="BKP71" s="8"/>
      <c r="BKQ71" s="8"/>
      <c r="BKR71" s="8"/>
      <c r="BKS71" s="8"/>
      <c r="BKT71" s="8"/>
      <c r="BKU71" s="8"/>
      <c r="BKV71" s="8"/>
      <c r="BKW71" s="8"/>
      <c r="BKX71" s="8"/>
      <c r="BKY71" s="8"/>
      <c r="BKZ71" s="8"/>
      <c r="BLA71" s="8"/>
      <c r="BLB71" s="8"/>
      <c r="BLC71" s="8"/>
      <c r="BLD71" s="8"/>
      <c r="BLE71" s="8"/>
      <c r="BLF71" s="8"/>
      <c r="BLG71" s="8"/>
      <c r="BLH71" s="8"/>
      <c r="BLI71" s="8"/>
      <c r="BLJ71" s="8"/>
      <c r="BLK71" s="8"/>
      <c r="BLL71" s="8"/>
      <c r="BLM71" s="8"/>
      <c r="BLN71" s="8"/>
      <c r="BLO71" s="8"/>
      <c r="BLP71" s="8"/>
      <c r="BLQ71" s="8"/>
      <c r="BLR71" s="8"/>
      <c r="BLS71" s="8"/>
      <c r="BLT71" s="8"/>
      <c r="BLU71" s="8"/>
      <c r="BLV71" s="8"/>
      <c r="BLW71" s="8"/>
      <c r="BLX71" s="8"/>
      <c r="BLY71" s="8"/>
      <c r="BLZ71" s="8"/>
      <c r="BMA71" s="8"/>
      <c r="BMB71" s="8"/>
      <c r="BMC71" s="8"/>
      <c r="BMD71" s="8"/>
      <c r="BME71" s="8"/>
      <c r="BMF71" s="8"/>
      <c r="BMG71" s="8"/>
      <c r="BMH71" s="8"/>
      <c r="BMI71" s="8"/>
      <c r="BMJ71" s="8"/>
      <c r="BMK71" s="8"/>
      <c r="BML71" s="8"/>
      <c r="BMM71" s="8"/>
      <c r="BMN71" s="8"/>
      <c r="BMO71" s="8"/>
      <c r="BMP71" s="8"/>
      <c r="BMQ71" s="8"/>
      <c r="BMR71" s="8"/>
      <c r="BMS71" s="8"/>
      <c r="BMT71" s="8"/>
      <c r="BMU71" s="8"/>
      <c r="BMV71" s="8"/>
      <c r="BMW71" s="8"/>
      <c r="BMX71" s="8"/>
      <c r="BMY71" s="8"/>
      <c r="BMZ71" s="8"/>
      <c r="BNA71" s="8"/>
      <c r="BNB71" s="8"/>
      <c r="BNC71" s="8"/>
      <c r="BND71" s="8"/>
      <c r="BNE71" s="8"/>
      <c r="BNF71" s="8"/>
      <c r="BNG71" s="8"/>
      <c r="BNH71" s="8"/>
      <c r="BNI71" s="8"/>
      <c r="BNJ71" s="8"/>
      <c r="BNK71" s="8"/>
      <c r="BNL71" s="8"/>
      <c r="BNM71" s="8"/>
      <c r="BNN71" s="8"/>
      <c r="BNO71" s="8"/>
      <c r="BNP71" s="8"/>
      <c r="BNQ71" s="8"/>
      <c r="BNR71" s="8"/>
      <c r="BNS71" s="8"/>
      <c r="BNT71" s="8"/>
      <c r="BNU71" s="8"/>
      <c r="BNV71" s="8"/>
      <c r="BNW71" s="8"/>
      <c r="BNX71" s="8"/>
      <c r="BNY71" s="8"/>
      <c r="BNZ71" s="8"/>
      <c r="BOA71" s="8"/>
      <c r="BOB71" s="8"/>
      <c r="BOC71" s="8"/>
      <c r="BOD71" s="8"/>
      <c r="BOE71" s="8"/>
      <c r="BOF71" s="8"/>
      <c r="BOG71" s="8"/>
      <c r="BOH71" s="8"/>
      <c r="BOI71" s="8"/>
      <c r="BOJ71" s="8"/>
      <c r="BOK71" s="8"/>
      <c r="BOL71" s="8"/>
      <c r="BOM71" s="8"/>
      <c r="BON71" s="8"/>
      <c r="BOO71" s="8"/>
      <c r="BOP71" s="8"/>
      <c r="BOQ71" s="8"/>
      <c r="BOR71" s="8"/>
      <c r="BOS71" s="8"/>
      <c r="BOT71" s="8"/>
      <c r="BOU71" s="8"/>
      <c r="BOV71" s="8"/>
      <c r="BOW71" s="8"/>
      <c r="BOX71" s="8"/>
      <c r="BOY71" s="8"/>
      <c r="BOZ71" s="8"/>
      <c r="BPA71" s="8"/>
      <c r="BPB71" s="8"/>
      <c r="BPC71" s="8"/>
      <c r="BPD71" s="8"/>
      <c r="BPE71" s="8"/>
      <c r="BPF71" s="8"/>
      <c r="BPG71" s="8"/>
      <c r="BPH71" s="8"/>
      <c r="BPI71" s="8"/>
      <c r="BPJ71" s="8"/>
      <c r="BPK71" s="8"/>
      <c r="BPL71" s="8"/>
      <c r="BPM71" s="8"/>
      <c r="BPN71" s="8"/>
      <c r="BPO71" s="8"/>
      <c r="BPP71" s="8"/>
      <c r="BPQ71" s="8"/>
      <c r="BPR71" s="8"/>
      <c r="BPS71" s="8"/>
      <c r="BPT71" s="8"/>
      <c r="BPU71" s="8"/>
      <c r="BPV71" s="8"/>
      <c r="BPW71" s="8"/>
      <c r="BPX71" s="8"/>
      <c r="BPY71" s="8"/>
      <c r="BPZ71" s="8"/>
      <c r="BQA71" s="8"/>
      <c r="BQB71" s="8"/>
      <c r="BQC71" s="8"/>
      <c r="BQD71" s="8"/>
      <c r="BQE71" s="8"/>
      <c r="BQF71" s="8"/>
      <c r="BQG71" s="8"/>
      <c r="BQH71" s="8"/>
      <c r="BQI71" s="8"/>
      <c r="BQJ71" s="8"/>
      <c r="BQK71" s="8"/>
      <c r="BQL71" s="8"/>
      <c r="BQM71" s="8"/>
      <c r="BQN71" s="8"/>
      <c r="BQO71" s="8"/>
      <c r="BQP71" s="8"/>
      <c r="BQQ71" s="8"/>
      <c r="BQR71" s="8"/>
      <c r="BQS71" s="8"/>
      <c r="BQT71" s="8"/>
      <c r="BQU71" s="8"/>
      <c r="BQV71" s="8"/>
      <c r="BQW71" s="8"/>
      <c r="BQX71" s="8"/>
      <c r="BQY71" s="8"/>
      <c r="BQZ71" s="8"/>
      <c r="BRA71" s="8"/>
      <c r="BRB71" s="8"/>
      <c r="BRC71" s="8"/>
      <c r="BRD71" s="8"/>
      <c r="BRE71" s="8"/>
      <c r="BRF71" s="8"/>
      <c r="BRG71" s="8"/>
      <c r="BRH71" s="8"/>
      <c r="BRI71" s="8"/>
      <c r="BRJ71" s="8"/>
      <c r="BRK71" s="8"/>
      <c r="BRL71" s="8"/>
      <c r="BRP71" s="8"/>
      <c r="BRQ71" s="8"/>
      <c r="BRR71" s="8"/>
      <c r="BRS71" s="8"/>
      <c r="BRT71" s="8"/>
      <c r="BRU71" s="8"/>
      <c r="BRV71" s="8"/>
      <c r="BRW71" s="8"/>
      <c r="BRX71" s="8"/>
      <c r="BRY71" s="8"/>
      <c r="BRZ71" s="8"/>
      <c r="BSA71" s="8"/>
      <c r="BSB71" s="8"/>
      <c r="BSC71" s="8"/>
      <c r="BSD71" s="8"/>
      <c r="BSE71" s="8"/>
      <c r="BSF71" s="8"/>
      <c r="BSG71" s="8"/>
      <c r="BSH71" s="8"/>
      <c r="BSI71" s="8"/>
      <c r="BSJ71" s="8"/>
      <c r="BSK71" s="8"/>
      <c r="BSL71" s="8"/>
      <c r="BSM71" s="8"/>
      <c r="BSN71" s="8"/>
      <c r="BSO71" s="8"/>
      <c r="BSP71" s="8"/>
      <c r="BSQ71" s="8"/>
      <c r="BSR71" s="8"/>
      <c r="BSS71" s="8"/>
      <c r="BST71" s="8"/>
      <c r="BSU71" s="8"/>
      <c r="BSV71" s="8"/>
      <c r="BSW71" s="8"/>
      <c r="BSX71" s="8"/>
      <c r="BSY71" s="8"/>
      <c r="BSZ71" s="8"/>
      <c r="BTA71" s="8"/>
      <c r="BTB71" s="8"/>
      <c r="BTC71" s="8"/>
      <c r="BTD71" s="8"/>
      <c r="BTE71" s="8"/>
      <c r="BTF71" s="8"/>
      <c r="BTG71" s="8"/>
      <c r="BTH71" s="8"/>
      <c r="BTI71" s="8"/>
      <c r="BTJ71" s="8"/>
      <c r="BTK71" s="8"/>
      <c r="BTL71" s="8"/>
      <c r="BTM71" s="8"/>
      <c r="BTN71" s="8"/>
      <c r="BTO71" s="8"/>
      <c r="BTP71" s="8"/>
      <c r="BTQ71" s="8"/>
      <c r="BTR71" s="8"/>
      <c r="BTS71" s="8"/>
      <c r="BTT71" s="8"/>
      <c r="BTU71" s="8"/>
      <c r="BTV71" s="8"/>
      <c r="BTW71" s="8"/>
      <c r="BTX71" s="8"/>
      <c r="BTY71" s="8"/>
      <c r="BTZ71" s="8"/>
    </row>
    <row r="72" spans="1:1898" ht="60" customHeight="1" x14ac:dyDescent="0.2">
      <c r="A72" s="7">
        <v>34</v>
      </c>
      <c r="B72" s="9">
        <v>64858</v>
      </c>
      <c r="C72" s="26" t="s">
        <v>47</v>
      </c>
      <c r="D72" s="7">
        <v>15</v>
      </c>
      <c r="E72" s="10">
        <f t="shared" si="10"/>
        <v>6</v>
      </c>
      <c r="F72" s="7">
        <v>15</v>
      </c>
      <c r="G72" s="10">
        <f t="shared" si="11"/>
        <v>6</v>
      </c>
      <c r="H72" s="7">
        <v>40</v>
      </c>
      <c r="I72" s="11"/>
      <c r="J72" s="10">
        <f t="shared" si="12"/>
        <v>16</v>
      </c>
      <c r="K72" s="7">
        <v>20</v>
      </c>
      <c r="L72" s="10">
        <f t="shared" si="13"/>
        <v>12</v>
      </c>
      <c r="M72" s="7">
        <v>10</v>
      </c>
      <c r="N72" s="10">
        <f t="shared" si="14"/>
        <v>6</v>
      </c>
      <c r="O72" s="7">
        <v>20</v>
      </c>
      <c r="P72" s="10">
        <f t="shared" si="15"/>
        <v>12</v>
      </c>
      <c r="Q72" s="10">
        <f t="shared" si="16"/>
        <v>58</v>
      </c>
      <c r="R72" s="7">
        <v>0</v>
      </c>
      <c r="S72" s="7">
        <v>0</v>
      </c>
      <c r="T72" s="10">
        <f t="shared" si="17"/>
        <v>0</v>
      </c>
      <c r="U72" s="7">
        <v>2.5</v>
      </c>
      <c r="V72" s="10">
        <f t="shared" si="18"/>
        <v>60.5</v>
      </c>
      <c r="W72" s="28">
        <v>77937.679999999993</v>
      </c>
      <c r="X72" s="32">
        <f t="shared" si="19"/>
        <v>38968.839999999997</v>
      </c>
      <c r="Y72" s="61"/>
      <c r="Z72" s="61"/>
      <c r="AA72" s="30"/>
      <c r="AB72" s="12"/>
      <c r="BFI72" s="8"/>
      <c r="BFJ72" s="8"/>
      <c r="BFK72" s="8"/>
      <c r="BFL72" s="8"/>
      <c r="BFM72" s="8"/>
      <c r="BFN72" s="8"/>
      <c r="BFO72" s="8"/>
      <c r="BFP72" s="8"/>
      <c r="BFQ72" s="8"/>
      <c r="BFR72" s="8"/>
      <c r="BFS72" s="8"/>
      <c r="BFT72" s="8"/>
      <c r="BFU72" s="8"/>
      <c r="BFV72" s="8"/>
      <c r="BFW72" s="8"/>
      <c r="BFX72" s="8"/>
      <c r="BFY72" s="8"/>
      <c r="BFZ72" s="8"/>
      <c r="BGA72" s="8"/>
      <c r="BGB72" s="8"/>
      <c r="BGC72" s="8"/>
      <c r="BGD72" s="8"/>
      <c r="BGE72" s="8"/>
      <c r="BGF72" s="8"/>
      <c r="BGG72" s="8"/>
      <c r="BGH72" s="8"/>
      <c r="BGI72" s="8"/>
      <c r="BGJ72" s="8"/>
      <c r="BGK72" s="8"/>
      <c r="BGL72" s="8"/>
      <c r="BGM72" s="8"/>
      <c r="BGN72" s="8"/>
      <c r="BGO72" s="8"/>
      <c r="BGP72" s="8"/>
      <c r="BGQ72" s="8"/>
      <c r="BGR72" s="8"/>
      <c r="BGS72" s="8"/>
      <c r="BGT72" s="8"/>
      <c r="BGU72" s="8"/>
      <c r="BGV72" s="8"/>
      <c r="BGW72" s="8"/>
      <c r="BGX72" s="8"/>
      <c r="BGY72" s="8"/>
      <c r="BGZ72" s="8"/>
      <c r="BHA72" s="8"/>
      <c r="BHB72" s="8"/>
      <c r="BHC72" s="8"/>
      <c r="BHD72" s="8"/>
      <c r="BHE72" s="8"/>
      <c r="BHF72" s="8"/>
      <c r="BHG72" s="8"/>
      <c r="BHH72" s="8"/>
      <c r="BHI72" s="8"/>
      <c r="BHJ72" s="8"/>
      <c r="BHK72" s="8"/>
      <c r="BHL72" s="8"/>
      <c r="BHM72" s="8"/>
      <c r="BHN72" s="8"/>
      <c r="BHO72" s="8"/>
      <c r="BHP72" s="8"/>
      <c r="BHQ72" s="8"/>
      <c r="BHR72" s="8"/>
      <c r="BHS72" s="8"/>
      <c r="BHT72" s="8"/>
      <c r="BHU72" s="8"/>
      <c r="BHV72" s="8"/>
      <c r="BHW72" s="8"/>
      <c r="BHX72" s="8"/>
      <c r="BHY72" s="8"/>
      <c r="BHZ72" s="8"/>
      <c r="BIA72" s="8"/>
      <c r="BIB72" s="8"/>
      <c r="BIC72" s="8"/>
      <c r="BID72" s="8"/>
      <c r="BIE72" s="8"/>
      <c r="BIF72" s="8"/>
      <c r="BIG72" s="8"/>
      <c r="BIH72" s="8"/>
      <c r="BII72" s="8"/>
      <c r="BIJ72" s="8"/>
      <c r="BIK72" s="8"/>
      <c r="BIL72" s="8"/>
      <c r="BIM72" s="8"/>
      <c r="BIN72" s="8"/>
      <c r="BIO72" s="8"/>
      <c r="BIP72" s="8"/>
      <c r="BIQ72" s="8"/>
      <c r="BIR72" s="8"/>
      <c r="BIS72" s="8"/>
      <c r="BIT72" s="8"/>
      <c r="BIU72" s="8"/>
      <c r="BIV72" s="8"/>
      <c r="BIW72" s="8"/>
      <c r="BIX72" s="8"/>
      <c r="BIY72" s="8"/>
      <c r="BIZ72" s="8"/>
      <c r="BJA72" s="8"/>
      <c r="BJB72" s="8"/>
      <c r="BJC72" s="8"/>
      <c r="BJD72" s="8"/>
      <c r="BJE72" s="8"/>
      <c r="BJF72" s="8"/>
      <c r="BJG72" s="8"/>
      <c r="BJH72" s="8"/>
      <c r="BJI72" s="8"/>
      <c r="BJJ72" s="8"/>
      <c r="BJK72" s="8"/>
      <c r="BJL72" s="8"/>
      <c r="BJM72" s="8"/>
      <c r="BJN72" s="8"/>
      <c r="BJO72" s="8"/>
      <c r="BJP72" s="8"/>
      <c r="BJQ72" s="8"/>
      <c r="BJR72" s="8"/>
      <c r="BJS72" s="8"/>
      <c r="BJT72" s="8"/>
      <c r="BJU72" s="8"/>
      <c r="BJV72" s="8"/>
      <c r="BJW72" s="8"/>
      <c r="BJX72" s="8"/>
      <c r="BJY72" s="8"/>
      <c r="BJZ72" s="8"/>
      <c r="BKA72" s="8"/>
      <c r="BKB72" s="8"/>
      <c r="BKC72" s="8"/>
      <c r="BKD72" s="8"/>
      <c r="BKE72" s="8"/>
      <c r="BKF72" s="8"/>
      <c r="BKG72" s="8"/>
      <c r="BKH72" s="8"/>
      <c r="BKI72" s="8"/>
      <c r="BKJ72" s="8"/>
      <c r="BKK72" s="8"/>
      <c r="BKL72" s="8"/>
      <c r="BKM72" s="8"/>
      <c r="BKN72" s="8"/>
      <c r="BKO72" s="8"/>
      <c r="BKP72" s="8"/>
      <c r="BKQ72" s="8"/>
      <c r="BKR72" s="8"/>
      <c r="BKS72" s="8"/>
      <c r="BKT72" s="8"/>
      <c r="BKU72" s="8"/>
      <c r="BKV72" s="8"/>
      <c r="BKW72" s="8"/>
      <c r="BKX72" s="8"/>
      <c r="BKY72" s="8"/>
      <c r="BKZ72" s="8"/>
      <c r="BLA72" s="8"/>
      <c r="BLB72" s="8"/>
      <c r="BLC72" s="8"/>
      <c r="BLD72" s="8"/>
      <c r="BLE72" s="8"/>
      <c r="BLF72" s="8"/>
      <c r="BLG72" s="8"/>
      <c r="BLH72" s="8"/>
      <c r="BLI72" s="8"/>
      <c r="BLJ72" s="8"/>
      <c r="BLK72" s="8"/>
      <c r="BLL72" s="8"/>
      <c r="BLM72" s="8"/>
      <c r="BLN72" s="8"/>
      <c r="BLO72" s="8"/>
      <c r="BLP72" s="8"/>
      <c r="BLQ72" s="8"/>
      <c r="BLR72" s="8"/>
      <c r="BLS72" s="8"/>
      <c r="BLT72" s="8"/>
      <c r="BLU72" s="8"/>
      <c r="BLV72" s="8"/>
      <c r="BLW72" s="8"/>
      <c r="BLX72" s="8"/>
      <c r="BLY72" s="8"/>
      <c r="BLZ72" s="8"/>
      <c r="BMA72" s="8"/>
      <c r="BMB72" s="8"/>
      <c r="BMC72" s="8"/>
      <c r="BMD72" s="8"/>
      <c r="BME72" s="8"/>
      <c r="BMF72" s="8"/>
      <c r="BMG72" s="8"/>
      <c r="BMH72" s="8"/>
      <c r="BMI72" s="8"/>
      <c r="BMJ72" s="8"/>
      <c r="BMK72" s="8"/>
      <c r="BML72" s="8"/>
      <c r="BMM72" s="8"/>
      <c r="BMN72" s="8"/>
      <c r="BMO72" s="8"/>
      <c r="BMP72" s="8"/>
      <c r="BMQ72" s="8"/>
      <c r="BMR72" s="8"/>
      <c r="BMS72" s="8"/>
      <c r="BMT72" s="8"/>
      <c r="BMU72" s="8"/>
      <c r="BMV72" s="8"/>
      <c r="BMW72" s="8"/>
      <c r="BMX72" s="8"/>
      <c r="BMY72" s="8"/>
      <c r="BMZ72" s="8"/>
      <c r="BNA72" s="8"/>
      <c r="BNB72" s="8"/>
      <c r="BNC72" s="8"/>
      <c r="BND72" s="8"/>
      <c r="BNE72" s="8"/>
      <c r="BNF72" s="8"/>
      <c r="BNG72" s="8"/>
      <c r="BNH72" s="8"/>
      <c r="BNI72" s="8"/>
      <c r="BNJ72" s="8"/>
      <c r="BNK72" s="8"/>
      <c r="BNL72" s="8"/>
      <c r="BNM72" s="8"/>
      <c r="BNN72" s="8"/>
      <c r="BNO72" s="8"/>
      <c r="BNP72" s="8"/>
      <c r="BNQ72" s="8"/>
      <c r="BNR72" s="8"/>
      <c r="BNS72" s="8"/>
      <c r="BNT72" s="8"/>
      <c r="BNU72" s="8"/>
      <c r="BNV72" s="8"/>
      <c r="BNW72" s="8"/>
      <c r="BNX72" s="8"/>
      <c r="BNY72" s="8"/>
      <c r="BNZ72" s="8"/>
      <c r="BOA72" s="8"/>
      <c r="BOB72" s="8"/>
      <c r="BOC72" s="8"/>
      <c r="BOD72" s="8"/>
      <c r="BOE72" s="8"/>
      <c r="BOF72" s="8"/>
      <c r="BOG72" s="8"/>
      <c r="BOH72" s="8"/>
      <c r="BOI72" s="8"/>
      <c r="BOJ72" s="8"/>
      <c r="BOK72" s="8"/>
      <c r="BOL72" s="8"/>
      <c r="BOM72" s="8"/>
      <c r="BON72" s="8"/>
      <c r="BOO72" s="8"/>
      <c r="BOP72" s="8"/>
      <c r="BOQ72" s="8"/>
      <c r="BOR72" s="8"/>
      <c r="BOS72" s="8"/>
      <c r="BOT72" s="8"/>
      <c r="BOU72" s="8"/>
      <c r="BOV72" s="8"/>
      <c r="BOW72" s="8"/>
      <c r="BOX72" s="8"/>
      <c r="BOY72" s="8"/>
      <c r="BOZ72" s="8"/>
      <c r="BPA72" s="8"/>
      <c r="BPB72" s="8"/>
      <c r="BPC72" s="8"/>
      <c r="BPD72" s="8"/>
      <c r="BPE72" s="8"/>
      <c r="BPF72" s="8"/>
      <c r="BPG72" s="8"/>
      <c r="BPH72" s="8"/>
      <c r="BPI72" s="8"/>
      <c r="BPJ72" s="8"/>
      <c r="BPK72" s="8"/>
      <c r="BPL72" s="8"/>
      <c r="BPM72" s="8"/>
      <c r="BPN72" s="8"/>
      <c r="BPO72" s="8"/>
      <c r="BPP72" s="8"/>
      <c r="BPQ72" s="8"/>
      <c r="BPR72" s="8"/>
      <c r="BPS72" s="8"/>
      <c r="BPT72" s="8"/>
      <c r="BPU72" s="8"/>
      <c r="BPV72" s="8"/>
      <c r="BPW72" s="8"/>
      <c r="BPX72" s="8"/>
      <c r="BPY72" s="8"/>
      <c r="BPZ72" s="8"/>
      <c r="BQA72" s="8"/>
      <c r="BQB72" s="8"/>
      <c r="BQC72" s="8"/>
      <c r="BQD72" s="8"/>
      <c r="BQE72" s="8"/>
      <c r="BQF72" s="8"/>
      <c r="BQG72" s="8"/>
      <c r="BQH72" s="8"/>
      <c r="BQI72" s="8"/>
      <c r="BQJ72" s="8"/>
      <c r="BQK72" s="8"/>
      <c r="BQL72" s="8"/>
      <c r="BQM72" s="8"/>
      <c r="BQN72" s="8"/>
      <c r="BQO72" s="8"/>
      <c r="BQP72" s="8"/>
      <c r="BQQ72" s="8"/>
      <c r="BQR72" s="8"/>
      <c r="BQS72" s="8"/>
      <c r="BQT72" s="8"/>
      <c r="BQU72" s="8"/>
      <c r="BQV72" s="8"/>
      <c r="BQW72" s="8"/>
      <c r="BQX72" s="8"/>
      <c r="BQY72" s="8"/>
      <c r="BQZ72" s="8"/>
      <c r="BRA72" s="8"/>
      <c r="BRB72" s="8"/>
      <c r="BRC72" s="8"/>
      <c r="BRD72" s="8"/>
      <c r="BRE72" s="8"/>
      <c r="BRF72" s="8"/>
      <c r="BRG72" s="8"/>
      <c r="BRH72" s="8"/>
      <c r="BRI72" s="8"/>
      <c r="BRJ72" s="8"/>
      <c r="BRK72" s="8"/>
      <c r="BRL72" s="8"/>
      <c r="BRP72" s="8"/>
      <c r="BRQ72" s="8"/>
      <c r="BRR72" s="8"/>
      <c r="BRS72" s="8"/>
      <c r="BRT72" s="8"/>
      <c r="BRU72" s="8"/>
      <c r="BRV72" s="8"/>
      <c r="BRW72" s="8"/>
      <c r="BRX72" s="8"/>
      <c r="BRY72" s="8"/>
      <c r="BRZ72" s="8"/>
      <c r="BSA72" s="8"/>
      <c r="BSB72" s="8"/>
      <c r="BSC72" s="8"/>
      <c r="BSD72" s="8"/>
      <c r="BSE72" s="8"/>
      <c r="BSF72" s="8"/>
      <c r="BSG72" s="8"/>
      <c r="BSH72" s="8"/>
      <c r="BSI72" s="8"/>
      <c r="BSJ72" s="8"/>
      <c r="BSK72" s="8"/>
      <c r="BSL72" s="8"/>
      <c r="BSM72" s="8"/>
      <c r="BSN72" s="8"/>
      <c r="BSO72" s="8"/>
      <c r="BSP72" s="8"/>
      <c r="BSQ72" s="8"/>
      <c r="BSR72" s="8"/>
      <c r="BSS72" s="8"/>
      <c r="BST72" s="8"/>
      <c r="BSU72" s="8"/>
      <c r="BSV72" s="8"/>
      <c r="BSW72" s="8"/>
      <c r="BSX72" s="8"/>
      <c r="BSY72" s="8"/>
      <c r="BSZ72" s="8"/>
      <c r="BTA72" s="8"/>
      <c r="BTB72" s="8"/>
      <c r="BTC72" s="8"/>
      <c r="BTD72" s="8"/>
      <c r="BTE72" s="8"/>
      <c r="BTF72" s="8"/>
      <c r="BTG72" s="8"/>
      <c r="BTH72" s="8"/>
      <c r="BTI72" s="8"/>
      <c r="BTJ72" s="8"/>
      <c r="BTK72" s="8"/>
      <c r="BTL72" s="8"/>
      <c r="BTM72" s="8"/>
      <c r="BTN72" s="8"/>
      <c r="BTO72" s="8"/>
      <c r="BTP72" s="8"/>
      <c r="BTQ72" s="8"/>
      <c r="BTR72" s="8"/>
      <c r="BTS72" s="8"/>
      <c r="BTT72" s="8"/>
      <c r="BTU72" s="8"/>
      <c r="BTV72" s="8"/>
      <c r="BTW72" s="8"/>
      <c r="BTX72" s="8"/>
      <c r="BTY72" s="8"/>
      <c r="BTZ72" s="8"/>
    </row>
    <row r="73" spans="1:1898" ht="73.900000000000006" customHeight="1" x14ac:dyDescent="0.2">
      <c r="A73" s="7">
        <v>70</v>
      </c>
      <c r="B73" s="9">
        <v>64677</v>
      </c>
      <c r="C73" s="26" t="s">
        <v>82</v>
      </c>
      <c r="D73" s="7">
        <v>15</v>
      </c>
      <c r="E73" s="10">
        <f t="shared" si="10"/>
        <v>6</v>
      </c>
      <c r="F73" s="7">
        <v>15</v>
      </c>
      <c r="G73" s="10">
        <f t="shared" si="11"/>
        <v>6</v>
      </c>
      <c r="H73" s="7">
        <v>40</v>
      </c>
      <c r="I73" s="11"/>
      <c r="J73" s="10">
        <f t="shared" si="12"/>
        <v>16</v>
      </c>
      <c r="K73" s="7">
        <v>20</v>
      </c>
      <c r="L73" s="10">
        <f t="shared" si="13"/>
        <v>12</v>
      </c>
      <c r="M73" s="7">
        <v>10</v>
      </c>
      <c r="N73" s="10">
        <f t="shared" si="14"/>
        <v>6</v>
      </c>
      <c r="O73" s="7">
        <v>20</v>
      </c>
      <c r="P73" s="10">
        <f t="shared" si="15"/>
        <v>12</v>
      </c>
      <c r="Q73" s="10">
        <f t="shared" si="16"/>
        <v>58</v>
      </c>
      <c r="R73" s="7">
        <v>0</v>
      </c>
      <c r="S73" s="7">
        <v>0</v>
      </c>
      <c r="T73" s="10">
        <f t="shared" si="17"/>
        <v>0</v>
      </c>
      <c r="U73" s="7">
        <v>2.5</v>
      </c>
      <c r="V73" s="10">
        <f t="shared" si="18"/>
        <v>60.5</v>
      </c>
      <c r="W73" s="33">
        <v>134781.38</v>
      </c>
      <c r="X73" s="32">
        <f t="shared" si="19"/>
        <v>67390.69</v>
      </c>
      <c r="Y73" s="61"/>
      <c r="Z73" s="61"/>
      <c r="AA73" s="30"/>
      <c r="AB73" s="12"/>
      <c r="BFI73" s="8"/>
      <c r="BFJ73" s="8"/>
      <c r="BFK73" s="8"/>
      <c r="BFL73" s="8"/>
      <c r="BFM73" s="8"/>
      <c r="BFN73" s="8"/>
      <c r="BFO73" s="8"/>
      <c r="BFP73" s="8"/>
      <c r="BFQ73" s="8"/>
      <c r="BFR73" s="8"/>
      <c r="BFS73" s="8"/>
      <c r="BFT73" s="8"/>
      <c r="BFU73" s="8"/>
      <c r="BFV73" s="8"/>
      <c r="BFW73" s="8"/>
      <c r="BFX73" s="8"/>
      <c r="BFY73" s="8"/>
      <c r="BFZ73" s="8"/>
      <c r="BGA73" s="8"/>
      <c r="BGB73" s="8"/>
      <c r="BGC73" s="8"/>
      <c r="BGD73" s="8"/>
      <c r="BGE73" s="8"/>
      <c r="BGF73" s="8"/>
      <c r="BGG73" s="8"/>
      <c r="BGH73" s="8"/>
      <c r="BGI73" s="8"/>
      <c r="BGJ73" s="8"/>
      <c r="BGK73" s="8"/>
      <c r="BGL73" s="8"/>
      <c r="BGM73" s="8"/>
      <c r="BGN73" s="8"/>
      <c r="BGO73" s="8"/>
      <c r="BGP73" s="8"/>
      <c r="BGQ73" s="8"/>
      <c r="BGR73" s="8"/>
      <c r="BGS73" s="8"/>
      <c r="BGT73" s="8"/>
      <c r="BGU73" s="8"/>
      <c r="BGV73" s="8"/>
      <c r="BGW73" s="8"/>
      <c r="BGX73" s="8"/>
      <c r="BGY73" s="8"/>
      <c r="BGZ73" s="8"/>
      <c r="BHA73" s="8"/>
      <c r="BHB73" s="8"/>
      <c r="BHC73" s="8"/>
      <c r="BHD73" s="8"/>
      <c r="BHE73" s="8"/>
      <c r="BHF73" s="8"/>
      <c r="BHG73" s="8"/>
      <c r="BHH73" s="8"/>
      <c r="BHI73" s="8"/>
      <c r="BHJ73" s="8"/>
      <c r="BHK73" s="8"/>
      <c r="BHL73" s="8"/>
      <c r="BHM73" s="8"/>
      <c r="BHN73" s="8"/>
      <c r="BHO73" s="8"/>
      <c r="BHP73" s="8"/>
      <c r="BHQ73" s="8"/>
      <c r="BHR73" s="8"/>
      <c r="BHS73" s="8"/>
      <c r="BHT73" s="8"/>
      <c r="BHU73" s="8"/>
      <c r="BHV73" s="8"/>
      <c r="BHW73" s="8"/>
      <c r="BHX73" s="8"/>
      <c r="BHY73" s="8"/>
      <c r="BHZ73" s="8"/>
      <c r="BIA73" s="8"/>
      <c r="BIB73" s="8"/>
      <c r="BIC73" s="8"/>
      <c r="BID73" s="8"/>
      <c r="BIE73" s="8"/>
      <c r="BIF73" s="8"/>
      <c r="BIG73" s="8"/>
      <c r="BIH73" s="8"/>
      <c r="BII73" s="8"/>
      <c r="BIJ73" s="8"/>
      <c r="BIK73" s="8"/>
      <c r="BIL73" s="8"/>
      <c r="BIM73" s="8"/>
      <c r="BIN73" s="8"/>
      <c r="BIO73" s="8"/>
      <c r="BIP73" s="8"/>
      <c r="BIQ73" s="8"/>
      <c r="BIR73" s="8"/>
      <c r="BIS73" s="8"/>
      <c r="BIT73" s="8"/>
      <c r="BIU73" s="8"/>
      <c r="BIV73" s="8"/>
      <c r="BIW73" s="8"/>
      <c r="BIX73" s="8"/>
      <c r="BIY73" s="8"/>
      <c r="BIZ73" s="8"/>
      <c r="BJA73" s="8"/>
      <c r="BJB73" s="8"/>
      <c r="BJC73" s="8"/>
      <c r="BJD73" s="8"/>
      <c r="BJE73" s="8"/>
      <c r="BJF73" s="8"/>
      <c r="BJG73" s="8"/>
      <c r="BJH73" s="8"/>
      <c r="BJI73" s="8"/>
      <c r="BJJ73" s="8"/>
      <c r="BJK73" s="8"/>
      <c r="BJL73" s="8"/>
      <c r="BJM73" s="8"/>
      <c r="BJN73" s="8"/>
      <c r="BJO73" s="8"/>
      <c r="BJP73" s="8"/>
      <c r="BJQ73" s="8"/>
      <c r="BJR73" s="8"/>
      <c r="BJS73" s="8"/>
      <c r="BJT73" s="8"/>
      <c r="BJU73" s="8"/>
      <c r="BJV73" s="8"/>
      <c r="BJW73" s="8"/>
      <c r="BJX73" s="8"/>
      <c r="BJY73" s="8"/>
      <c r="BJZ73" s="8"/>
      <c r="BKA73" s="8"/>
      <c r="BKB73" s="8"/>
      <c r="BKC73" s="8"/>
      <c r="BKD73" s="8"/>
      <c r="BKE73" s="8"/>
      <c r="BKF73" s="8"/>
      <c r="BKG73" s="8"/>
      <c r="BKH73" s="8"/>
      <c r="BKI73" s="8"/>
      <c r="BKJ73" s="8"/>
      <c r="BKK73" s="8"/>
      <c r="BKL73" s="8"/>
      <c r="BKM73" s="8"/>
      <c r="BKN73" s="8"/>
      <c r="BKO73" s="8"/>
      <c r="BKP73" s="8"/>
      <c r="BKQ73" s="8"/>
      <c r="BKR73" s="8"/>
      <c r="BKS73" s="8"/>
      <c r="BKT73" s="8"/>
      <c r="BKU73" s="8"/>
      <c r="BKV73" s="8"/>
      <c r="BKW73" s="8"/>
      <c r="BKX73" s="8"/>
      <c r="BKY73" s="8"/>
      <c r="BKZ73" s="8"/>
      <c r="BLA73" s="8"/>
      <c r="BLB73" s="8"/>
      <c r="BLC73" s="8"/>
      <c r="BLD73" s="8"/>
      <c r="BLE73" s="8"/>
      <c r="BLF73" s="8"/>
      <c r="BLG73" s="8"/>
      <c r="BLH73" s="8"/>
      <c r="BLI73" s="8"/>
      <c r="BLJ73" s="8"/>
      <c r="BLK73" s="8"/>
      <c r="BLL73" s="8"/>
      <c r="BLM73" s="8"/>
      <c r="BLN73" s="8"/>
      <c r="BLO73" s="8"/>
      <c r="BLP73" s="8"/>
      <c r="BLQ73" s="8"/>
      <c r="BLR73" s="8"/>
      <c r="BLS73" s="8"/>
      <c r="BLT73" s="8"/>
      <c r="BLU73" s="8"/>
      <c r="BLV73" s="8"/>
      <c r="BLW73" s="8"/>
      <c r="BLX73" s="8"/>
      <c r="BLY73" s="8"/>
      <c r="BLZ73" s="8"/>
      <c r="BMA73" s="8"/>
      <c r="BMB73" s="8"/>
      <c r="BMC73" s="8"/>
      <c r="BMD73" s="8"/>
      <c r="BME73" s="8"/>
      <c r="BMF73" s="8"/>
      <c r="BMG73" s="8"/>
      <c r="BMH73" s="8"/>
      <c r="BMI73" s="8"/>
      <c r="BMJ73" s="8"/>
      <c r="BMK73" s="8"/>
      <c r="BML73" s="8"/>
      <c r="BMM73" s="8"/>
      <c r="BMN73" s="8"/>
      <c r="BMO73" s="8"/>
      <c r="BMP73" s="8"/>
      <c r="BMQ73" s="8"/>
      <c r="BMR73" s="8"/>
      <c r="BMS73" s="8"/>
      <c r="BMT73" s="8"/>
      <c r="BMU73" s="8"/>
      <c r="BMV73" s="8"/>
      <c r="BMW73" s="8"/>
      <c r="BMX73" s="8"/>
      <c r="BMY73" s="8"/>
      <c r="BMZ73" s="8"/>
      <c r="BNA73" s="8"/>
      <c r="BNB73" s="8"/>
      <c r="BNC73" s="8"/>
      <c r="BND73" s="8"/>
      <c r="BNE73" s="8"/>
      <c r="BNF73" s="8"/>
      <c r="BNG73" s="8"/>
      <c r="BNH73" s="8"/>
      <c r="BNI73" s="8"/>
      <c r="BNJ73" s="8"/>
      <c r="BNK73" s="8"/>
      <c r="BNL73" s="8"/>
      <c r="BNM73" s="8"/>
      <c r="BNN73" s="8"/>
      <c r="BNO73" s="8"/>
      <c r="BNP73" s="8"/>
      <c r="BNQ73" s="8"/>
      <c r="BNR73" s="8"/>
      <c r="BNS73" s="8"/>
      <c r="BNT73" s="8"/>
      <c r="BNU73" s="8"/>
      <c r="BNV73" s="8"/>
      <c r="BNW73" s="8"/>
      <c r="BNX73" s="8"/>
      <c r="BNY73" s="8"/>
      <c r="BNZ73" s="8"/>
      <c r="BOA73" s="8"/>
      <c r="BOB73" s="8"/>
      <c r="BOC73" s="8"/>
      <c r="BOD73" s="8"/>
      <c r="BOE73" s="8"/>
      <c r="BOF73" s="8"/>
      <c r="BOG73" s="8"/>
      <c r="BOH73" s="8"/>
      <c r="BOI73" s="8"/>
      <c r="BOJ73" s="8"/>
      <c r="BOK73" s="8"/>
      <c r="BOL73" s="8"/>
      <c r="BOM73" s="8"/>
      <c r="BON73" s="8"/>
      <c r="BOO73" s="8"/>
      <c r="BOP73" s="8"/>
      <c r="BOQ73" s="8"/>
      <c r="BOR73" s="8"/>
      <c r="BOS73" s="8"/>
      <c r="BOT73" s="8"/>
      <c r="BOU73" s="8"/>
      <c r="BOV73" s="8"/>
      <c r="BOW73" s="8"/>
      <c r="BOX73" s="8"/>
      <c r="BOY73" s="8"/>
      <c r="BOZ73" s="8"/>
      <c r="BPA73" s="8"/>
      <c r="BPB73" s="8"/>
      <c r="BPC73" s="8"/>
      <c r="BPD73" s="8"/>
      <c r="BPE73" s="8"/>
      <c r="BPF73" s="8"/>
      <c r="BPG73" s="8"/>
      <c r="BPH73" s="8"/>
      <c r="BPI73" s="8"/>
      <c r="BPJ73" s="8"/>
      <c r="BPK73" s="8"/>
      <c r="BPL73" s="8"/>
      <c r="BPM73" s="8"/>
      <c r="BPN73" s="8"/>
      <c r="BPO73" s="8"/>
      <c r="BPP73" s="8"/>
      <c r="BPQ73" s="8"/>
      <c r="BPR73" s="8"/>
      <c r="BPS73" s="8"/>
      <c r="BPT73" s="8"/>
      <c r="BPU73" s="8"/>
      <c r="BPV73" s="8"/>
      <c r="BPW73" s="8"/>
      <c r="BPX73" s="8"/>
      <c r="BPY73" s="8"/>
      <c r="BPZ73" s="8"/>
      <c r="BQA73" s="8"/>
      <c r="BQB73" s="8"/>
      <c r="BQC73" s="8"/>
      <c r="BQD73" s="8"/>
      <c r="BQE73" s="8"/>
      <c r="BQF73" s="8"/>
      <c r="BQG73" s="8"/>
      <c r="BQH73" s="8"/>
      <c r="BQI73" s="8"/>
      <c r="BQJ73" s="8"/>
      <c r="BQK73" s="8"/>
      <c r="BQL73" s="8"/>
      <c r="BQM73" s="8"/>
      <c r="BQN73" s="8"/>
      <c r="BQO73" s="8"/>
      <c r="BQP73" s="8"/>
      <c r="BQQ73" s="8"/>
      <c r="BQR73" s="8"/>
      <c r="BQS73" s="8"/>
      <c r="BQT73" s="8"/>
      <c r="BQU73" s="8"/>
      <c r="BQV73" s="8"/>
      <c r="BQW73" s="8"/>
      <c r="BQX73" s="8"/>
      <c r="BQY73" s="8"/>
      <c r="BQZ73" s="8"/>
      <c r="BRA73" s="8"/>
      <c r="BRB73" s="8"/>
      <c r="BRC73" s="8"/>
      <c r="BRD73" s="8"/>
      <c r="BRE73" s="8"/>
      <c r="BRF73" s="8"/>
      <c r="BRG73" s="8"/>
      <c r="BRH73" s="8"/>
      <c r="BRI73" s="8"/>
      <c r="BRJ73" s="8"/>
      <c r="BRK73" s="8"/>
      <c r="BRL73" s="8"/>
      <c r="BRP73" s="8"/>
      <c r="BRQ73" s="8"/>
      <c r="BRR73" s="8"/>
      <c r="BRS73" s="8"/>
      <c r="BRT73" s="8"/>
      <c r="BRU73" s="8"/>
      <c r="BRV73" s="8"/>
      <c r="BRW73" s="8"/>
      <c r="BRX73" s="8"/>
      <c r="BRY73" s="8"/>
      <c r="BRZ73" s="8"/>
      <c r="BSA73" s="8"/>
      <c r="BSB73" s="8"/>
      <c r="BSC73" s="8"/>
      <c r="BSD73" s="8"/>
      <c r="BSE73" s="8"/>
      <c r="BSF73" s="8"/>
      <c r="BSG73" s="8"/>
      <c r="BSH73" s="8"/>
      <c r="BSI73" s="8"/>
      <c r="BSJ73" s="8"/>
      <c r="BSK73" s="8"/>
      <c r="BSL73" s="8"/>
      <c r="BSM73" s="8"/>
      <c r="BSN73" s="8"/>
      <c r="BSO73" s="8"/>
      <c r="BSP73" s="8"/>
      <c r="BSQ73" s="8"/>
      <c r="BSR73" s="8"/>
      <c r="BSS73" s="8"/>
      <c r="BST73" s="8"/>
      <c r="BSU73" s="8"/>
      <c r="BSV73" s="8"/>
      <c r="BSW73" s="8"/>
      <c r="BSX73" s="8"/>
      <c r="BSY73" s="8"/>
      <c r="BSZ73" s="8"/>
      <c r="BTA73" s="8"/>
      <c r="BTB73" s="8"/>
      <c r="BTC73" s="8"/>
      <c r="BTD73" s="8"/>
      <c r="BTE73" s="8"/>
      <c r="BTF73" s="8"/>
      <c r="BTG73" s="8"/>
      <c r="BTH73" s="8"/>
      <c r="BTI73" s="8"/>
      <c r="BTJ73" s="8"/>
      <c r="BTK73" s="8"/>
      <c r="BTL73" s="8"/>
      <c r="BTM73" s="8"/>
      <c r="BTN73" s="8"/>
      <c r="BTO73" s="8"/>
      <c r="BTP73" s="8"/>
      <c r="BTQ73" s="8"/>
      <c r="BTR73" s="8"/>
      <c r="BTS73" s="8"/>
      <c r="BTT73" s="8"/>
      <c r="BTU73" s="8"/>
      <c r="BTV73" s="8"/>
      <c r="BTW73" s="8"/>
      <c r="BTX73" s="8"/>
      <c r="BTY73" s="8"/>
      <c r="BTZ73" s="8"/>
    </row>
    <row r="74" spans="1:1898" ht="58.9" customHeight="1" x14ac:dyDescent="0.2">
      <c r="A74" s="7">
        <v>21</v>
      </c>
      <c r="B74" s="9">
        <v>64727</v>
      </c>
      <c r="C74" s="26" t="s">
        <v>35</v>
      </c>
      <c r="D74" s="7">
        <v>7.5</v>
      </c>
      <c r="E74" s="10">
        <f t="shared" si="10"/>
        <v>3</v>
      </c>
      <c r="F74" s="7">
        <v>15</v>
      </c>
      <c r="G74" s="10">
        <f t="shared" si="11"/>
        <v>6</v>
      </c>
      <c r="H74" s="7">
        <v>40</v>
      </c>
      <c r="I74" s="11"/>
      <c r="J74" s="10">
        <f t="shared" si="12"/>
        <v>16</v>
      </c>
      <c r="K74" s="7">
        <v>20</v>
      </c>
      <c r="L74" s="10">
        <f t="shared" si="13"/>
        <v>12</v>
      </c>
      <c r="M74" s="7">
        <v>10</v>
      </c>
      <c r="N74" s="10">
        <f t="shared" si="14"/>
        <v>6</v>
      </c>
      <c r="O74" s="7">
        <v>20</v>
      </c>
      <c r="P74" s="10">
        <f t="shared" si="15"/>
        <v>12</v>
      </c>
      <c r="Q74" s="10">
        <f t="shared" si="16"/>
        <v>55</v>
      </c>
      <c r="R74" s="7">
        <v>2.5</v>
      </c>
      <c r="S74" s="7">
        <v>0</v>
      </c>
      <c r="T74" s="10">
        <f t="shared" si="17"/>
        <v>2.5</v>
      </c>
      <c r="U74" s="7">
        <v>2.5</v>
      </c>
      <c r="V74" s="10">
        <f t="shared" si="18"/>
        <v>60</v>
      </c>
      <c r="W74" s="33">
        <v>58479</v>
      </c>
      <c r="X74" s="32">
        <f t="shared" si="19"/>
        <v>29239.5</v>
      </c>
      <c r="Y74" s="61"/>
      <c r="Z74" s="61"/>
      <c r="AA74" s="30"/>
      <c r="AB74" s="12"/>
      <c r="BFI74" s="8"/>
      <c r="BFJ74" s="8"/>
      <c r="BFK74" s="8"/>
      <c r="BFL74" s="8"/>
      <c r="BFM74" s="8"/>
      <c r="BFN74" s="8"/>
      <c r="BFO74" s="8"/>
      <c r="BFP74" s="8"/>
      <c r="BFQ74" s="8"/>
      <c r="BFR74" s="8"/>
      <c r="BFS74" s="8"/>
      <c r="BFT74" s="8"/>
      <c r="BFU74" s="8"/>
      <c r="BFV74" s="8"/>
      <c r="BFW74" s="8"/>
      <c r="BFX74" s="8"/>
      <c r="BFY74" s="8"/>
      <c r="BFZ74" s="8"/>
      <c r="BGA74" s="8"/>
      <c r="BGB74" s="8"/>
      <c r="BGC74" s="8"/>
      <c r="BGD74" s="8"/>
      <c r="BGE74" s="8"/>
      <c r="BGF74" s="8"/>
      <c r="BGG74" s="8"/>
      <c r="BGH74" s="8"/>
      <c r="BGI74" s="8"/>
      <c r="BGJ74" s="8"/>
      <c r="BGK74" s="8"/>
      <c r="BGL74" s="8"/>
      <c r="BGM74" s="8"/>
      <c r="BGN74" s="8"/>
      <c r="BGO74" s="8"/>
      <c r="BGP74" s="8"/>
      <c r="BGQ74" s="8"/>
      <c r="BGR74" s="8"/>
      <c r="BGS74" s="8"/>
      <c r="BGT74" s="8"/>
      <c r="BGU74" s="8"/>
      <c r="BGV74" s="8"/>
      <c r="BGW74" s="8"/>
      <c r="BGX74" s="8"/>
      <c r="BGY74" s="8"/>
      <c r="BGZ74" s="8"/>
      <c r="BHA74" s="8"/>
      <c r="BHB74" s="8"/>
      <c r="BHC74" s="8"/>
      <c r="BHD74" s="8"/>
      <c r="BHE74" s="8"/>
      <c r="BHF74" s="8"/>
      <c r="BHG74" s="8"/>
      <c r="BHH74" s="8"/>
      <c r="BHI74" s="8"/>
      <c r="BHJ74" s="8"/>
      <c r="BHK74" s="8"/>
      <c r="BHL74" s="8"/>
      <c r="BHM74" s="8"/>
      <c r="BHN74" s="8"/>
      <c r="BHO74" s="8"/>
      <c r="BHP74" s="8"/>
      <c r="BHQ74" s="8"/>
      <c r="BHR74" s="8"/>
      <c r="BHS74" s="8"/>
      <c r="BHT74" s="8"/>
      <c r="BHU74" s="8"/>
      <c r="BHV74" s="8"/>
      <c r="BHW74" s="8"/>
      <c r="BHX74" s="8"/>
      <c r="BHY74" s="8"/>
      <c r="BHZ74" s="8"/>
      <c r="BIA74" s="8"/>
      <c r="BIB74" s="8"/>
      <c r="BIC74" s="8"/>
      <c r="BID74" s="8"/>
      <c r="BIE74" s="8"/>
      <c r="BIF74" s="8"/>
      <c r="BIG74" s="8"/>
      <c r="BIH74" s="8"/>
      <c r="BII74" s="8"/>
      <c r="BIJ74" s="8"/>
      <c r="BIK74" s="8"/>
      <c r="BIL74" s="8"/>
      <c r="BIM74" s="8"/>
      <c r="BIN74" s="8"/>
      <c r="BIO74" s="8"/>
      <c r="BIP74" s="8"/>
      <c r="BIQ74" s="8"/>
      <c r="BIR74" s="8"/>
      <c r="BIS74" s="8"/>
      <c r="BIT74" s="8"/>
      <c r="BIU74" s="8"/>
      <c r="BIV74" s="8"/>
      <c r="BIW74" s="8"/>
      <c r="BIX74" s="8"/>
      <c r="BIY74" s="8"/>
      <c r="BIZ74" s="8"/>
      <c r="BJA74" s="8"/>
      <c r="BJB74" s="8"/>
      <c r="BJC74" s="8"/>
      <c r="BJD74" s="8"/>
      <c r="BJE74" s="8"/>
      <c r="BJF74" s="8"/>
      <c r="BJG74" s="8"/>
      <c r="BJH74" s="8"/>
      <c r="BJI74" s="8"/>
      <c r="BJJ74" s="8"/>
      <c r="BJK74" s="8"/>
      <c r="BJL74" s="8"/>
      <c r="BJM74" s="8"/>
      <c r="BJN74" s="8"/>
      <c r="BJO74" s="8"/>
      <c r="BJP74" s="8"/>
      <c r="BJQ74" s="8"/>
      <c r="BJR74" s="8"/>
      <c r="BJS74" s="8"/>
      <c r="BJT74" s="8"/>
      <c r="BJU74" s="8"/>
      <c r="BJV74" s="8"/>
      <c r="BJW74" s="8"/>
      <c r="BJX74" s="8"/>
      <c r="BJY74" s="8"/>
      <c r="BJZ74" s="8"/>
      <c r="BKA74" s="8"/>
      <c r="BKB74" s="8"/>
      <c r="BKC74" s="8"/>
      <c r="BKD74" s="8"/>
      <c r="BKE74" s="8"/>
      <c r="BKF74" s="8"/>
      <c r="BKG74" s="8"/>
      <c r="BKH74" s="8"/>
      <c r="BKI74" s="8"/>
      <c r="BKJ74" s="8"/>
      <c r="BKK74" s="8"/>
      <c r="BKL74" s="8"/>
      <c r="BKM74" s="8"/>
      <c r="BKN74" s="8"/>
      <c r="BKO74" s="8"/>
      <c r="BKP74" s="8"/>
      <c r="BKQ74" s="8"/>
      <c r="BKR74" s="8"/>
      <c r="BKS74" s="8"/>
      <c r="BKT74" s="8"/>
      <c r="BKU74" s="8"/>
      <c r="BKV74" s="8"/>
      <c r="BKW74" s="8"/>
      <c r="BKX74" s="8"/>
      <c r="BKY74" s="8"/>
      <c r="BKZ74" s="8"/>
      <c r="BLA74" s="8"/>
      <c r="BLB74" s="8"/>
      <c r="BLC74" s="8"/>
      <c r="BLD74" s="8"/>
      <c r="BLE74" s="8"/>
      <c r="BLF74" s="8"/>
      <c r="BLG74" s="8"/>
      <c r="BLH74" s="8"/>
      <c r="BLI74" s="8"/>
      <c r="BLJ74" s="8"/>
      <c r="BLK74" s="8"/>
      <c r="BLL74" s="8"/>
      <c r="BLM74" s="8"/>
      <c r="BLN74" s="8"/>
      <c r="BLO74" s="8"/>
      <c r="BLP74" s="8"/>
      <c r="BLQ74" s="8"/>
      <c r="BLR74" s="8"/>
      <c r="BLS74" s="8"/>
      <c r="BLT74" s="8"/>
      <c r="BLU74" s="8"/>
      <c r="BLV74" s="8"/>
      <c r="BLW74" s="8"/>
      <c r="BLX74" s="8"/>
      <c r="BLY74" s="8"/>
      <c r="BLZ74" s="8"/>
      <c r="BMA74" s="8"/>
      <c r="BMB74" s="8"/>
      <c r="BMC74" s="8"/>
      <c r="BMD74" s="8"/>
      <c r="BME74" s="8"/>
      <c r="BMF74" s="8"/>
      <c r="BMG74" s="8"/>
      <c r="BMH74" s="8"/>
      <c r="BMI74" s="8"/>
      <c r="BMJ74" s="8"/>
      <c r="BMK74" s="8"/>
      <c r="BML74" s="8"/>
      <c r="BMM74" s="8"/>
      <c r="BMN74" s="8"/>
      <c r="BMO74" s="8"/>
      <c r="BMP74" s="8"/>
      <c r="BMQ74" s="8"/>
      <c r="BMR74" s="8"/>
      <c r="BMS74" s="8"/>
      <c r="BMT74" s="8"/>
      <c r="BMU74" s="8"/>
      <c r="BMV74" s="8"/>
      <c r="BMW74" s="8"/>
      <c r="BMX74" s="8"/>
      <c r="BMY74" s="8"/>
      <c r="BMZ74" s="8"/>
      <c r="BNA74" s="8"/>
      <c r="BNB74" s="8"/>
      <c r="BNC74" s="8"/>
      <c r="BND74" s="8"/>
      <c r="BNE74" s="8"/>
      <c r="BNF74" s="8"/>
      <c r="BNG74" s="8"/>
      <c r="BNH74" s="8"/>
      <c r="BNI74" s="8"/>
      <c r="BNJ74" s="8"/>
      <c r="BNK74" s="8"/>
      <c r="BNL74" s="8"/>
      <c r="BNM74" s="8"/>
      <c r="BNN74" s="8"/>
      <c r="BNO74" s="8"/>
      <c r="BNP74" s="8"/>
      <c r="BNQ74" s="8"/>
      <c r="BNR74" s="8"/>
      <c r="BNS74" s="8"/>
      <c r="BNT74" s="8"/>
      <c r="BNU74" s="8"/>
      <c r="BNV74" s="8"/>
      <c r="BNW74" s="8"/>
      <c r="BNX74" s="8"/>
      <c r="BNY74" s="8"/>
      <c r="BNZ74" s="8"/>
      <c r="BOA74" s="8"/>
      <c r="BOB74" s="8"/>
      <c r="BOC74" s="8"/>
      <c r="BOD74" s="8"/>
      <c r="BOE74" s="8"/>
      <c r="BOF74" s="8"/>
      <c r="BOG74" s="8"/>
      <c r="BOH74" s="8"/>
      <c r="BOI74" s="8"/>
      <c r="BOJ74" s="8"/>
      <c r="BOK74" s="8"/>
      <c r="BOL74" s="8"/>
      <c r="BOM74" s="8"/>
      <c r="BON74" s="8"/>
      <c r="BOO74" s="8"/>
      <c r="BOP74" s="8"/>
      <c r="BOQ74" s="8"/>
      <c r="BOR74" s="8"/>
      <c r="BOS74" s="8"/>
      <c r="BOT74" s="8"/>
      <c r="BOU74" s="8"/>
      <c r="BOV74" s="8"/>
      <c r="BOW74" s="8"/>
      <c r="BOX74" s="8"/>
      <c r="BOY74" s="8"/>
      <c r="BOZ74" s="8"/>
      <c r="BPA74" s="8"/>
      <c r="BPB74" s="8"/>
      <c r="BPC74" s="8"/>
      <c r="BPD74" s="8"/>
      <c r="BPE74" s="8"/>
      <c r="BPF74" s="8"/>
      <c r="BPG74" s="8"/>
      <c r="BPH74" s="8"/>
      <c r="BPI74" s="8"/>
      <c r="BPJ74" s="8"/>
      <c r="BPK74" s="8"/>
      <c r="BPL74" s="8"/>
      <c r="BPM74" s="8"/>
      <c r="BPN74" s="8"/>
      <c r="BPO74" s="8"/>
      <c r="BPP74" s="8"/>
      <c r="BPQ74" s="8"/>
      <c r="BPR74" s="8"/>
      <c r="BPS74" s="8"/>
      <c r="BPT74" s="8"/>
      <c r="BPU74" s="8"/>
      <c r="BPV74" s="8"/>
      <c r="BPW74" s="8"/>
      <c r="BPX74" s="8"/>
      <c r="BPY74" s="8"/>
      <c r="BPZ74" s="8"/>
      <c r="BQA74" s="8"/>
      <c r="BQB74" s="8"/>
      <c r="BQC74" s="8"/>
      <c r="BQD74" s="8"/>
      <c r="BQE74" s="8"/>
      <c r="BQF74" s="8"/>
      <c r="BQG74" s="8"/>
      <c r="BQH74" s="8"/>
      <c r="BQI74" s="8"/>
      <c r="BQJ74" s="8"/>
      <c r="BQK74" s="8"/>
      <c r="BQL74" s="8"/>
      <c r="BQM74" s="8"/>
      <c r="BQN74" s="8"/>
      <c r="BQO74" s="8"/>
      <c r="BQP74" s="8"/>
      <c r="BQQ74" s="8"/>
      <c r="BQR74" s="8"/>
      <c r="BQS74" s="8"/>
      <c r="BQT74" s="8"/>
      <c r="BQU74" s="8"/>
      <c r="BQV74" s="8"/>
      <c r="BQW74" s="8"/>
      <c r="BQX74" s="8"/>
      <c r="BQY74" s="8"/>
      <c r="BQZ74" s="8"/>
      <c r="BRA74" s="8"/>
      <c r="BRB74" s="8"/>
      <c r="BRC74" s="8"/>
      <c r="BRD74" s="8"/>
      <c r="BRE74" s="8"/>
      <c r="BRF74" s="8"/>
      <c r="BRG74" s="8"/>
      <c r="BRH74" s="8"/>
      <c r="BRI74" s="8"/>
      <c r="BRJ74" s="8"/>
      <c r="BRK74" s="8"/>
      <c r="BRL74" s="8"/>
      <c r="BRP74" s="8"/>
      <c r="BRQ74" s="8"/>
      <c r="BRR74" s="8"/>
      <c r="BRS74" s="8"/>
      <c r="BRT74" s="8"/>
      <c r="BRU74" s="8"/>
      <c r="BRV74" s="8"/>
      <c r="BRW74" s="8"/>
      <c r="BRX74" s="8"/>
      <c r="BRY74" s="8"/>
      <c r="BRZ74" s="8"/>
      <c r="BSA74" s="8"/>
      <c r="BSB74" s="8"/>
      <c r="BSC74" s="8"/>
      <c r="BSD74" s="8"/>
      <c r="BSE74" s="8"/>
      <c r="BSF74" s="8"/>
      <c r="BSG74" s="8"/>
      <c r="BSH74" s="8"/>
      <c r="BSI74" s="8"/>
      <c r="BSJ74" s="8"/>
      <c r="BSK74" s="8"/>
      <c r="BSL74" s="8"/>
      <c r="BSM74" s="8"/>
      <c r="BSN74" s="8"/>
      <c r="BSO74" s="8"/>
      <c r="BSP74" s="8"/>
      <c r="BSQ74" s="8"/>
      <c r="BSR74" s="8"/>
      <c r="BSS74" s="8"/>
      <c r="BST74" s="8"/>
      <c r="BSU74" s="8"/>
      <c r="BSV74" s="8"/>
      <c r="BSW74" s="8"/>
      <c r="BSX74" s="8"/>
      <c r="BSY74" s="8"/>
      <c r="BSZ74" s="8"/>
      <c r="BTA74" s="8"/>
      <c r="BTB74" s="8"/>
      <c r="BTC74" s="8"/>
      <c r="BTD74" s="8"/>
      <c r="BTE74" s="8"/>
      <c r="BTF74" s="8"/>
      <c r="BTG74" s="8"/>
      <c r="BTH74" s="8"/>
      <c r="BTI74" s="8"/>
      <c r="BTJ74" s="8"/>
      <c r="BTK74" s="8"/>
      <c r="BTL74" s="8"/>
      <c r="BTM74" s="8"/>
      <c r="BTN74" s="8"/>
      <c r="BTO74" s="8"/>
      <c r="BTP74" s="8"/>
      <c r="BTQ74" s="8"/>
      <c r="BTR74" s="8"/>
      <c r="BTS74" s="8"/>
      <c r="BTT74" s="8"/>
      <c r="BTU74" s="8"/>
      <c r="BTV74" s="8"/>
      <c r="BTW74" s="8"/>
      <c r="BTX74" s="8"/>
      <c r="BTY74" s="8"/>
      <c r="BTZ74" s="8"/>
    </row>
    <row r="75" spans="1:1898" ht="65.45" customHeight="1" x14ac:dyDescent="0.2">
      <c r="A75" s="7">
        <v>53</v>
      </c>
      <c r="B75" s="9">
        <v>65205</v>
      </c>
      <c r="C75" s="26" t="s">
        <v>64</v>
      </c>
      <c r="D75" s="7">
        <v>15</v>
      </c>
      <c r="E75" s="10">
        <f t="shared" si="10"/>
        <v>6</v>
      </c>
      <c r="F75" s="7">
        <v>15</v>
      </c>
      <c r="G75" s="10">
        <f t="shared" si="11"/>
        <v>6</v>
      </c>
      <c r="H75" s="7">
        <v>30</v>
      </c>
      <c r="I75" s="11"/>
      <c r="J75" s="10">
        <f t="shared" si="12"/>
        <v>12</v>
      </c>
      <c r="K75" s="7">
        <v>20</v>
      </c>
      <c r="L75" s="10">
        <f t="shared" si="13"/>
        <v>12</v>
      </c>
      <c r="M75" s="7">
        <v>20</v>
      </c>
      <c r="N75" s="10">
        <f t="shared" si="14"/>
        <v>12</v>
      </c>
      <c r="O75" s="7">
        <v>20</v>
      </c>
      <c r="P75" s="10">
        <f t="shared" si="15"/>
        <v>12</v>
      </c>
      <c r="Q75" s="10">
        <f t="shared" si="16"/>
        <v>60</v>
      </c>
      <c r="R75" s="7">
        <v>0</v>
      </c>
      <c r="S75" s="7">
        <v>0</v>
      </c>
      <c r="T75" s="10">
        <f t="shared" si="17"/>
        <v>0</v>
      </c>
      <c r="U75" s="7">
        <v>0</v>
      </c>
      <c r="V75" s="10">
        <f t="shared" si="18"/>
        <v>60</v>
      </c>
      <c r="W75" s="38">
        <v>69684.070000000007</v>
      </c>
      <c r="X75" s="32">
        <f t="shared" si="19"/>
        <v>34842.035000000003</v>
      </c>
      <c r="Y75" s="61"/>
      <c r="Z75" s="61"/>
      <c r="AA75" s="30"/>
      <c r="AB75" s="12"/>
      <c r="BFI75" s="8"/>
      <c r="BFJ75" s="8"/>
      <c r="BFK75" s="8"/>
      <c r="BFL75" s="8"/>
      <c r="BFM75" s="8"/>
      <c r="BFN75" s="8"/>
      <c r="BFO75" s="8"/>
      <c r="BFP75" s="8"/>
      <c r="BFQ75" s="8"/>
      <c r="BFR75" s="8"/>
      <c r="BFS75" s="8"/>
      <c r="BFT75" s="8"/>
      <c r="BFU75" s="8"/>
      <c r="BFV75" s="8"/>
      <c r="BFW75" s="8"/>
      <c r="BFX75" s="8"/>
      <c r="BFY75" s="8"/>
      <c r="BFZ75" s="8"/>
      <c r="BGA75" s="8"/>
      <c r="BGB75" s="8"/>
      <c r="BGC75" s="8"/>
      <c r="BGD75" s="8"/>
      <c r="BGE75" s="8"/>
      <c r="BGF75" s="8"/>
      <c r="BGG75" s="8"/>
      <c r="BGH75" s="8"/>
      <c r="BGI75" s="8"/>
      <c r="BGJ75" s="8"/>
      <c r="BGK75" s="8"/>
      <c r="BGL75" s="8"/>
      <c r="BGM75" s="8"/>
      <c r="BGN75" s="8"/>
      <c r="BGO75" s="8"/>
      <c r="BGP75" s="8"/>
      <c r="BGQ75" s="8"/>
      <c r="BGR75" s="8"/>
      <c r="BGS75" s="8"/>
      <c r="BGT75" s="8"/>
      <c r="BGU75" s="8"/>
      <c r="BGV75" s="8"/>
      <c r="BGW75" s="8"/>
      <c r="BGX75" s="8"/>
      <c r="BGY75" s="8"/>
      <c r="BGZ75" s="8"/>
      <c r="BHA75" s="8"/>
      <c r="BHB75" s="8"/>
      <c r="BHC75" s="8"/>
      <c r="BHD75" s="8"/>
      <c r="BHE75" s="8"/>
      <c r="BHF75" s="8"/>
      <c r="BHG75" s="8"/>
      <c r="BHH75" s="8"/>
      <c r="BHI75" s="8"/>
      <c r="BHJ75" s="8"/>
      <c r="BHK75" s="8"/>
      <c r="BHL75" s="8"/>
      <c r="BHM75" s="8"/>
      <c r="BHN75" s="8"/>
      <c r="BHO75" s="8"/>
      <c r="BHP75" s="8"/>
      <c r="BHQ75" s="8"/>
      <c r="BHR75" s="8"/>
      <c r="BHS75" s="8"/>
      <c r="BHT75" s="8"/>
      <c r="BHU75" s="8"/>
      <c r="BHV75" s="8"/>
      <c r="BHW75" s="8"/>
      <c r="BHX75" s="8"/>
      <c r="BHY75" s="8"/>
      <c r="BHZ75" s="8"/>
      <c r="BIA75" s="8"/>
      <c r="BIB75" s="8"/>
      <c r="BIC75" s="8"/>
      <c r="BID75" s="8"/>
      <c r="BIE75" s="8"/>
      <c r="BIF75" s="8"/>
      <c r="BIG75" s="8"/>
      <c r="BIH75" s="8"/>
      <c r="BII75" s="8"/>
      <c r="BIJ75" s="8"/>
      <c r="BIK75" s="8"/>
      <c r="BIL75" s="8"/>
      <c r="BIM75" s="8"/>
      <c r="BIN75" s="8"/>
      <c r="BIO75" s="8"/>
      <c r="BIP75" s="8"/>
      <c r="BIQ75" s="8"/>
      <c r="BIR75" s="8"/>
      <c r="BIS75" s="8"/>
      <c r="BIT75" s="8"/>
      <c r="BIU75" s="8"/>
      <c r="BIV75" s="8"/>
      <c r="BIW75" s="8"/>
      <c r="BIX75" s="8"/>
      <c r="BIY75" s="8"/>
      <c r="BIZ75" s="8"/>
      <c r="BJA75" s="8"/>
      <c r="BJB75" s="8"/>
      <c r="BJC75" s="8"/>
      <c r="BJD75" s="8"/>
      <c r="BJE75" s="8"/>
      <c r="BJF75" s="8"/>
      <c r="BJG75" s="8"/>
      <c r="BJH75" s="8"/>
      <c r="BJI75" s="8"/>
      <c r="BJJ75" s="8"/>
      <c r="BJK75" s="8"/>
      <c r="BJL75" s="8"/>
      <c r="BJM75" s="8"/>
      <c r="BJN75" s="8"/>
      <c r="BJO75" s="8"/>
      <c r="BJP75" s="8"/>
      <c r="BJQ75" s="8"/>
      <c r="BJR75" s="8"/>
      <c r="BJS75" s="8"/>
      <c r="BJT75" s="8"/>
      <c r="BJU75" s="8"/>
      <c r="BJV75" s="8"/>
      <c r="BJW75" s="8"/>
      <c r="BJX75" s="8"/>
      <c r="BJY75" s="8"/>
      <c r="BJZ75" s="8"/>
      <c r="BKA75" s="8"/>
      <c r="BKB75" s="8"/>
      <c r="BKC75" s="8"/>
      <c r="BKD75" s="8"/>
      <c r="BKE75" s="8"/>
      <c r="BKF75" s="8"/>
      <c r="BKG75" s="8"/>
      <c r="BKH75" s="8"/>
      <c r="BKI75" s="8"/>
      <c r="BKJ75" s="8"/>
      <c r="BKK75" s="8"/>
      <c r="BKL75" s="8"/>
      <c r="BKM75" s="8"/>
      <c r="BKN75" s="8"/>
      <c r="BKO75" s="8"/>
      <c r="BKP75" s="8"/>
      <c r="BKQ75" s="8"/>
      <c r="BKR75" s="8"/>
      <c r="BKS75" s="8"/>
      <c r="BKT75" s="8"/>
      <c r="BKU75" s="8"/>
      <c r="BKV75" s="8"/>
      <c r="BKW75" s="8"/>
      <c r="BKX75" s="8"/>
      <c r="BKY75" s="8"/>
      <c r="BKZ75" s="8"/>
      <c r="BLA75" s="8"/>
      <c r="BLB75" s="8"/>
      <c r="BLC75" s="8"/>
      <c r="BLD75" s="8"/>
      <c r="BLE75" s="8"/>
      <c r="BLF75" s="8"/>
      <c r="BLG75" s="8"/>
      <c r="BLH75" s="8"/>
      <c r="BLI75" s="8"/>
      <c r="BLJ75" s="8"/>
      <c r="BLK75" s="8"/>
      <c r="BLL75" s="8"/>
      <c r="BLM75" s="8"/>
      <c r="BLN75" s="8"/>
      <c r="BLO75" s="8"/>
      <c r="BLP75" s="8"/>
      <c r="BLQ75" s="8"/>
      <c r="BLR75" s="8"/>
      <c r="BLS75" s="8"/>
      <c r="BLT75" s="8"/>
      <c r="BLU75" s="8"/>
      <c r="BLV75" s="8"/>
      <c r="BLW75" s="8"/>
      <c r="BLX75" s="8"/>
      <c r="BLY75" s="8"/>
      <c r="BLZ75" s="8"/>
      <c r="BMA75" s="8"/>
      <c r="BMB75" s="8"/>
      <c r="BMC75" s="8"/>
      <c r="BMD75" s="8"/>
      <c r="BME75" s="8"/>
      <c r="BMF75" s="8"/>
      <c r="BMG75" s="8"/>
      <c r="BMH75" s="8"/>
      <c r="BMI75" s="8"/>
      <c r="BMJ75" s="8"/>
      <c r="BMK75" s="8"/>
      <c r="BML75" s="8"/>
      <c r="BMM75" s="8"/>
      <c r="BMN75" s="8"/>
      <c r="BMO75" s="8"/>
      <c r="BMP75" s="8"/>
      <c r="BMQ75" s="8"/>
      <c r="BMR75" s="8"/>
      <c r="BMS75" s="8"/>
      <c r="BMT75" s="8"/>
      <c r="BMU75" s="8"/>
      <c r="BMV75" s="8"/>
      <c r="BMW75" s="8"/>
      <c r="BMX75" s="8"/>
      <c r="BMY75" s="8"/>
      <c r="BMZ75" s="8"/>
      <c r="BNA75" s="8"/>
      <c r="BNB75" s="8"/>
      <c r="BNC75" s="8"/>
      <c r="BND75" s="8"/>
      <c r="BNE75" s="8"/>
      <c r="BNF75" s="8"/>
      <c r="BNG75" s="8"/>
      <c r="BNH75" s="8"/>
      <c r="BNI75" s="8"/>
      <c r="BNJ75" s="8"/>
      <c r="BNK75" s="8"/>
      <c r="BNL75" s="8"/>
      <c r="BNM75" s="8"/>
      <c r="BNN75" s="8"/>
      <c r="BNO75" s="8"/>
      <c r="BNP75" s="8"/>
      <c r="BNQ75" s="8"/>
      <c r="BNR75" s="8"/>
      <c r="BNS75" s="8"/>
      <c r="BNT75" s="8"/>
      <c r="BNU75" s="8"/>
      <c r="BNV75" s="8"/>
      <c r="BNW75" s="8"/>
      <c r="BNX75" s="8"/>
      <c r="BNY75" s="8"/>
      <c r="BNZ75" s="8"/>
      <c r="BOA75" s="8"/>
      <c r="BOB75" s="8"/>
      <c r="BOC75" s="8"/>
      <c r="BOD75" s="8"/>
      <c r="BOE75" s="8"/>
      <c r="BOF75" s="8"/>
      <c r="BOG75" s="8"/>
      <c r="BOH75" s="8"/>
      <c r="BOI75" s="8"/>
      <c r="BOJ75" s="8"/>
      <c r="BOK75" s="8"/>
      <c r="BOL75" s="8"/>
      <c r="BOM75" s="8"/>
      <c r="BON75" s="8"/>
      <c r="BOO75" s="8"/>
      <c r="BOP75" s="8"/>
      <c r="BOQ75" s="8"/>
      <c r="BOR75" s="8"/>
      <c r="BOS75" s="8"/>
      <c r="BOT75" s="8"/>
      <c r="BOU75" s="8"/>
      <c r="BOV75" s="8"/>
      <c r="BOW75" s="8"/>
      <c r="BOX75" s="8"/>
      <c r="BOY75" s="8"/>
      <c r="BOZ75" s="8"/>
      <c r="BPA75" s="8"/>
      <c r="BPB75" s="8"/>
      <c r="BPC75" s="8"/>
      <c r="BPD75" s="8"/>
      <c r="BPE75" s="8"/>
      <c r="BPF75" s="8"/>
      <c r="BPG75" s="8"/>
      <c r="BPH75" s="8"/>
      <c r="BPI75" s="8"/>
      <c r="BPJ75" s="8"/>
      <c r="BPK75" s="8"/>
      <c r="BPL75" s="8"/>
      <c r="BPM75" s="8"/>
      <c r="BPN75" s="8"/>
      <c r="BPO75" s="8"/>
      <c r="BPP75" s="8"/>
      <c r="BPQ75" s="8"/>
      <c r="BPR75" s="8"/>
      <c r="BPS75" s="8"/>
      <c r="BPT75" s="8"/>
      <c r="BPU75" s="8"/>
      <c r="BPV75" s="8"/>
      <c r="BPW75" s="8"/>
      <c r="BPX75" s="8"/>
      <c r="BPY75" s="8"/>
      <c r="BPZ75" s="8"/>
      <c r="BQA75" s="8"/>
      <c r="BQB75" s="8"/>
      <c r="BQC75" s="8"/>
      <c r="BQD75" s="8"/>
      <c r="BQE75" s="8"/>
      <c r="BQF75" s="8"/>
      <c r="BQG75" s="8"/>
      <c r="BQH75" s="8"/>
      <c r="BQI75" s="8"/>
      <c r="BQJ75" s="8"/>
      <c r="BQK75" s="8"/>
      <c r="BQL75" s="8"/>
      <c r="BQM75" s="8"/>
      <c r="BQN75" s="8"/>
      <c r="BQO75" s="8"/>
      <c r="BQP75" s="8"/>
      <c r="BQQ75" s="8"/>
      <c r="BQR75" s="8"/>
      <c r="BQS75" s="8"/>
      <c r="BQT75" s="8"/>
      <c r="BQU75" s="8"/>
      <c r="BQV75" s="8"/>
      <c r="BQW75" s="8"/>
      <c r="BQX75" s="8"/>
      <c r="BQY75" s="8"/>
      <c r="BQZ75" s="8"/>
      <c r="BRA75" s="8"/>
      <c r="BRB75" s="8"/>
      <c r="BRC75" s="8"/>
      <c r="BRD75" s="8"/>
      <c r="BRE75" s="8"/>
      <c r="BRF75" s="8"/>
      <c r="BRG75" s="8"/>
      <c r="BRH75" s="8"/>
      <c r="BRI75" s="8"/>
      <c r="BRJ75" s="8"/>
      <c r="BRK75" s="8"/>
      <c r="BRL75" s="8"/>
      <c r="BRP75" s="8"/>
      <c r="BRQ75" s="8"/>
      <c r="BRR75" s="8"/>
      <c r="BRS75" s="8"/>
      <c r="BRT75" s="8"/>
      <c r="BRU75" s="8"/>
      <c r="BRV75" s="8"/>
      <c r="BRW75" s="8"/>
      <c r="BRX75" s="8"/>
      <c r="BRY75" s="8"/>
      <c r="BRZ75" s="8"/>
      <c r="BSA75" s="8"/>
      <c r="BSB75" s="8"/>
      <c r="BSC75" s="8"/>
      <c r="BSD75" s="8"/>
      <c r="BSE75" s="8"/>
      <c r="BSF75" s="8"/>
      <c r="BSG75" s="8"/>
      <c r="BSH75" s="8"/>
      <c r="BSI75" s="8"/>
      <c r="BSJ75" s="8"/>
      <c r="BSK75" s="8"/>
      <c r="BSL75" s="8"/>
      <c r="BSM75" s="8"/>
      <c r="BSN75" s="8"/>
      <c r="BSO75" s="8"/>
      <c r="BSP75" s="8"/>
      <c r="BSQ75" s="8"/>
      <c r="BSR75" s="8"/>
      <c r="BSS75" s="8"/>
      <c r="BST75" s="8"/>
      <c r="BSU75" s="8"/>
      <c r="BSV75" s="8"/>
      <c r="BSW75" s="8"/>
      <c r="BSX75" s="8"/>
      <c r="BSY75" s="8"/>
      <c r="BSZ75" s="8"/>
      <c r="BTA75" s="8"/>
      <c r="BTB75" s="8"/>
      <c r="BTC75" s="8"/>
      <c r="BTD75" s="8"/>
      <c r="BTE75" s="8"/>
      <c r="BTF75" s="8"/>
      <c r="BTG75" s="8"/>
      <c r="BTH75" s="8"/>
      <c r="BTI75" s="8"/>
      <c r="BTJ75" s="8"/>
      <c r="BTK75" s="8"/>
      <c r="BTL75" s="8"/>
      <c r="BTM75" s="8"/>
      <c r="BTN75" s="8"/>
      <c r="BTO75" s="8"/>
      <c r="BTP75" s="8"/>
      <c r="BTQ75" s="8"/>
      <c r="BTR75" s="8"/>
      <c r="BTS75" s="8"/>
      <c r="BTT75" s="8"/>
      <c r="BTU75" s="8"/>
      <c r="BTV75" s="8"/>
      <c r="BTW75" s="8"/>
      <c r="BTX75" s="8"/>
      <c r="BTY75" s="8"/>
      <c r="BTZ75" s="8"/>
    </row>
    <row r="76" spans="1:1898" ht="61.15" customHeight="1" x14ac:dyDescent="0.2">
      <c r="A76" s="7">
        <v>14</v>
      </c>
      <c r="B76" s="9">
        <v>64792</v>
      </c>
      <c r="C76" s="26" t="s">
        <v>29</v>
      </c>
      <c r="D76" s="7">
        <v>22</v>
      </c>
      <c r="E76" s="10">
        <f t="shared" si="10"/>
        <v>8.8000000000000007</v>
      </c>
      <c r="F76" s="7">
        <v>15</v>
      </c>
      <c r="G76" s="10">
        <f t="shared" si="11"/>
        <v>6</v>
      </c>
      <c r="H76" s="7">
        <v>40</v>
      </c>
      <c r="I76" s="44"/>
      <c r="J76" s="10">
        <f t="shared" si="12"/>
        <v>16</v>
      </c>
      <c r="K76" s="7">
        <v>10</v>
      </c>
      <c r="L76" s="10">
        <f t="shared" si="13"/>
        <v>6</v>
      </c>
      <c r="M76" s="7">
        <v>10</v>
      </c>
      <c r="N76" s="10">
        <f t="shared" si="14"/>
        <v>6</v>
      </c>
      <c r="O76" s="7">
        <v>20</v>
      </c>
      <c r="P76" s="10">
        <f t="shared" si="15"/>
        <v>12</v>
      </c>
      <c r="Q76" s="10">
        <f t="shared" si="16"/>
        <v>54.8</v>
      </c>
      <c r="R76" s="7">
        <v>2.5</v>
      </c>
      <c r="S76" s="7">
        <v>0</v>
      </c>
      <c r="T76" s="10">
        <f t="shared" si="17"/>
        <v>2.5</v>
      </c>
      <c r="U76" s="7">
        <v>2.5</v>
      </c>
      <c r="V76" s="10">
        <f t="shared" si="18"/>
        <v>59.8</v>
      </c>
      <c r="W76" s="45">
        <v>53901.22</v>
      </c>
      <c r="X76" s="32">
        <f t="shared" si="19"/>
        <v>26950.61</v>
      </c>
      <c r="Y76" s="61"/>
      <c r="Z76" s="61"/>
      <c r="AA76" s="30"/>
      <c r="AB76" s="12"/>
      <c r="BIO76" s="8"/>
      <c r="BIP76" s="8"/>
      <c r="BIQ76" s="8"/>
      <c r="BIR76" s="8"/>
      <c r="BIS76" s="8"/>
      <c r="BIT76" s="8"/>
      <c r="BIU76" s="8"/>
      <c r="BIV76" s="8"/>
      <c r="BIW76" s="8"/>
      <c r="BIX76" s="8"/>
      <c r="BIY76" s="8"/>
      <c r="BIZ76" s="8"/>
      <c r="BJA76" s="8"/>
      <c r="BJB76" s="8"/>
      <c r="BJC76" s="8"/>
      <c r="BJD76" s="8"/>
      <c r="BJE76" s="8"/>
      <c r="BJF76" s="8"/>
      <c r="BJG76" s="8"/>
      <c r="BJH76" s="8"/>
      <c r="BJI76" s="8"/>
      <c r="BJJ76" s="8"/>
      <c r="BJK76" s="8"/>
      <c r="BJL76" s="8"/>
      <c r="BJM76" s="8"/>
      <c r="BJN76" s="8"/>
      <c r="BJO76" s="8"/>
      <c r="BJP76" s="8"/>
      <c r="BJQ76" s="8"/>
      <c r="BJR76" s="8"/>
      <c r="BJS76" s="8"/>
      <c r="BJT76" s="8"/>
      <c r="BJU76" s="8"/>
      <c r="BJV76" s="8"/>
      <c r="BJW76" s="8"/>
      <c r="BJX76" s="8"/>
      <c r="BJY76" s="8"/>
      <c r="BJZ76" s="8"/>
      <c r="BKA76" s="8"/>
      <c r="BKB76" s="8"/>
      <c r="BKC76" s="8"/>
      <c r="BKD76" s="8"/>
      <c r="BKE76" s="8"/>
      <c r="BKF76" s="8"/>
      <c r="BKG76" s="8"/>
      <c r="BKH76" s="8"/>
      <c r="BKI76" s="8"/>
      <c r="BKJ76" s="8"/>
      <c r="BKK76" s="8"/>
      <c r="BKL76" s="8"/>
      <c r="BKM76" s="8"/>
      <c r="BKN76" s="8"/>
      <c r="BKO76" s="8"/>
      <c r="BKP76" s="8"/>
      <c r="BKQ76" s="8"/>
      <c r="BKR76" s="8"/>
      <c r="BKS76" s="8"/>
      <c r="BKT76" s="8"/>
      <c r="BKU76" s="8"/>
      <c r="BKV76" s="8"/>
      <c r="BKW76" s="8"/>
      <c r="BKX76" s="8"/>
      <c r="BKY76" s="8"/>
      <c r="BKZ76" s="8"/>
      <c r="BLA76" s="8"/>
      <c r="BLB76" s="8"/>
      <c r="BLC76" s="8"/>
      <c r="BLD76" s="8"/>
      <c r="BLE76" s="8"/>
      <c r="BLF76" s="8"/>
      <c r="BLG76" s="8"/>
      <c r="BLH76" s="8"/>
      <c r="BLI76" s="8"/>
      <c r="BLJ76" s="8"/>
      <c r="BLK76" s="8"/>
      <c r="BLL76" s="8"/>
      <c r="BLM76" s="8"/>
      <c r="BLN76" s="8"/>
      <c r="BLO76" s="8"/>
      <c r="BLP76" s="8"/>
      <c r="BLQ76" s="8"/>
      <c r="BLR76" s="8"/>
      <c r="BLS76" s="8"/>
      <c r="BLT76" s="8"/>
      <c r="BLU76" s="8"/>
      <c r="BLV76" s="8"/>
      <c r="BLW76" s="8"/>
      <c r="BLX76" s="8"/>
      <c r="BLY76" s="8"/>
      <c r="BLZ76" s="8"/>
      <c r="BMA76" s="8"/>
      <c r="BMB76" s="8"/>
      <c r="BMC76" s="8"/>
      <c r="BMD76" s="8"/>
      <c r="BME76" s="8"/>
      <c r="BMF76" s="8"/>
      <c r="BMG76" s="8"/>
      <c r="BMH76" s="8"/>
      <c r="BMI76" s="8"/>
      <c r="BMJ76" s="8"/>
      <c r="BMK76" s="8"/>
      <c r="BML76" s="8"/>
      <c r="BMM76" s="8"/>
      <c r="BMN76" s="8"/>
      <c r="BMO76" s="8"/>
      <c r="BMP76" s="8"/>
      <c r="BMQ76" s="8"/>
      <c r="BMR76" s="8"/>
      <c r="BMS76" s="8"/>
      <c r="BMT76" s="8"/>
      <c r="BMU76" s="8"/>
      <c r="BMV76" s="8"/>
      <c r="BMW76" s="8"/>
      <c r="BMX76" s="8"/>
      <c r="BMY76" s="8"/>
      <c r="BMZ76" s="8"/>
      <c r="BNA76" s="8"/>
      <c r="BNB76" s="8"/>
      <c r="BNC76" s="8"/>
      <c r="BND76" s="8"/>
      <c r="BNE76" s="8"/>
      <c r="BNF76" s="8"/>
      <c r="BNG76" s="8"/>
      <c r="BNH76" s="8"/>
      <c r="BNI76" s="8"/>
      <c r="BNJ76" s="8"/>
      <c r="BNK76" s="8"/>
      <c r="BNL76" s="8"/>
      <c r="BNM76" s="8"/>
      <c r="BNN76" s="8"/>
      <c r="BNO76" s="8"/>
      <c r="BNP76" s="8"/>
      <c r="BNQ76" s="8"/>
      <c r="BNR76" s="8"/>
      <c r="BNS76" s="8"/>
      <c r="BNT76" s="8"/>
      <c r="BNU76" s="8"/>
      <c r="BNV76" s="8"/>
      <c r="BNW76" s="8"/>
      <c r="BNX76" s="8"/>
      <c r="BNY76" s="8"/>
      <c r="BNZ76" s="8"/>
      <c r="BOA76" s="8"/>
      <c r="BOB76" s="8"/>
      <c r="BOC76" s="8"/>
      <c r="BOD76" s="8"/>
      <c r="BOE76" s="8"/>
      <c r="BOF76" s="8"/>
      <c r="BOG76" s="8"/>
      <c r="BOH76" s="8"/>
      <c r="BOI76" s="8"/>
      <c r="BOJ76" s="8"/>
      <c r="BOK76" s="8"/>
      <c r="BOL76" s="8"/>
      <c r="BOM76" s="8"/>
      <c r="BON76" s="8"/>
      <c r="BOO76" s="8"/>
      <c r="BOP76" s="8"/>
      <c r="BOQ76" s="8"/>
      <c r="BOR76" s="8"/>
      <c r="BOS76" s="8"/>
      <c r="BOT76" s="8"/>
      <c r="BOU76" s="8"/>
      <c r="BOV76" s="8"/>
      <c r="BOW76" s="8"/>
      <c r="BOX76" s="8"/>
      <c r="BOY76" s="8"/>
      <c r="BOZ76" s="8"/>
      <c r="BPA76" s="8"/>
      <c r="BPB76" s="8"/>
      <c r="BPC76" s="8"/>
      <c r="BPD76" s="8"/>
      <c r="BPE76" s="8"/>
      <c r="BPF76" s="8"/>
      <c r="BPG76" s="8"/>
      <c r="BPH76" s="8"/>
      <c r="BPI76" s="8"/>
      <c r="BPJ76" s="8"/>
      <c r="BPK76" s="8"/>
      <c r="BPL76" s="8"/>
      <c r="BPM76" s="8"/>
      <c r="BPN76" s="8"/>
      <c r="BPO76" s="8"/>
      <c r="BPP76" s="8"/>
      <c r="BPQ76" s="8"/>
      <c r="BPR76" s="8"/>
      <c r="BPS76" s="8"/>
      <c r="BPT76" s="8"/>
      <c r="BPU76" s="8"/>
      <c r="BPV76" s="8"/>
      <c r="BPW76" s="8"/>
      <c r="BPX76" s="8"/>
      <c r="BPY76" s="8"/>
      <c r="BPZ76" s="8"/>
      <c r="BQA76" s="8"/>
      <c r="BQB76" s="8"/>
      <c r="BQC76" s="8"/>
      <c r="BQD76" s="8"/>
      <c r="BQE76" s="8"/>
      <c r="BQF76" s="8"/>
      <c r="BQG76" s="8"/>
      <c r="BQH76" s="8"/>
      <c r="BQI76" s="8"/>
      <c r="BQJ76" s="8"/>
      <c r="BQK76" s="8"/>
      <c r="BQL76" s="8"/>
      <c r="BQM76" s="8"/>
      <c r="BQN76" s="8"/>
      <c r="BQO76" s="8"/>
      <c r="BQP76" s="8"/>
      <c r="BQQ76" s="8"/>
      <c r="BQR76" s="8"/>
      <c r="BQS76" s="8"/>
      <c r="BQT76" s="8"/>
      <c r="BQU76" s="8"/>
      <c r="BQV76" s="8"/>
      <c r="BQW76" s="8"/>
      <c r="BQX76" s="8"/>
      <c r="BQY76" s="8"/>
      <c r="BQZ76" s="8"/>
      <c r="BRA76" s="8"/>
      <c r="BRB76" s="8"/>
      <c r="BRC76" s="8"/>
      <c r="BRD76" s="8"/>
      <c r="BRE76" s="8"/>
      <c r="BRF76" s="8"/>
      <c r="BRG76" s="8"/>
      <c r="BRH76" s="8"/>
      <c r="BRI76" s="8"/>
      <c r="BRJ76" s="8"/>
      <c r="BRK76" s="8"/>
      <c r="BRL76" s="8"/>
      <c r="BRP76" s="8"/>
      <c r="BRQ76" s="8"/>
      <c r="BRR76" s="8"/>
      <c r="BRS76" s="8"/>
      <c r="BRT76" s="8"/>
      <c r="BRU76" s="8"/>
      <c r="BRV76" s="8"/>
      <c r="BRW76" s="8"/>
      <c r="BRX76" s="8"/>
      <c r="BRY76" s="8"/>
      <c r="BRZ76" s="8"/>
      <c r="BSA76" s="8"/>
      <c r="BSB76" s="8"/>
      <c r="BSC76" s="8"/>
      <c r="BSD76" s="8"/>
      <c r="BSE76" s="8"/>
      <c r="BSF76" s="8"/>
      <c r="BSG76" s="8"/>
      <c r="BSH76" s="8"/>
      <c r="BSI76" s="8"/>
      <c r="BSJ76" s="8"/>
      <c r="BSK76" s="8"/>
      <c r="BSL76" s="8"/>
      <c r="BSM76" s="8"/>
      <c r="BSN76" s="8"/>
      <c r="BSO76" s="8"/>
      <c r="BSP76" s="8"/>
      <c r="BSQ76" s="8"/>
      <c r="BSR76" s="8"/>
      <c r="BSS76" s="8"/>
      <c r="BST76" s="8"/>
      <c r="BSU76" s="8"/>
      <c r="BSV76" s="8"/>
      <c r="BSW76" s="8"/>
      <c r="BSX76" s="8"/>
      <c r="BSY76" s="8"/>
      <c r="BSZ76" s="8"/>
      <c r="BTA76" s="8"/>
      <c r="BTB76" s="8"/>
      <c r="BTC76" s="8"/>
      <c r="BTD76" s="8"/>
      <c r="BTE76" s="8"/>
      <c r="BTF76" s="8"/>
      <c r="BTG76" s="8"/>
      <c r="BTH76" s="8"/>
      <c r="BTI76" s="8"/>
      <c r="BTJ76" s="8"/>
      <c r="BTK76" s="8"/>
      <c r="BTL76" s="8"/>
      <c r="BTM76" s="8"/>
      <c r="BTN76" s="8"/>
      <c r="BTO76" s="8"/>
      <c r="BTP76" s="8"/>
      <c r="BTQ76" s="8"/>
      <c r="BTR76" s="8"/>
      <c r="BTS76" s="8"/>
      <c r="BTT76" s="8"/>
      <c r="BTU76" s="8"/>
      <c r="BTV76" s="8"/>
      <c r="BTW76" s="8"/>
      <c r="BTX76" s="8"/>
      <c r="BTY76" s="8"/>
      <c r="BTZ76" s="8"/>
    </row>
    <row r="77" spans="1:1898" ht="42" customHeight="1" x14ac:dyDescent="0.2">
      <c r="A77" s="7">
        <v>17</v>
      </c>
      <c r="B77" s="9">
        <v>65222</v>
      </c>
      <c r="C77" s="26" t="s">
        <v>32</v>
      </c>
      <c r="D77" s="7">
        <v>15</v>
      </c>
      <c r="E77" s="10">
        <f t="shared" si="10"/>
        <v>6</v>
      </c>
      <c r="F77" s="7">
        <v>15</v>
      </c>
      <c r="G77" s="10">
        <f t="shared" si="11"/>
        <v>6</v>
      </c>
      <c r="H77" s="7">
        <v>40</v>
      </c>
      <c r="I77" s="11"/>
      <c r="J77" s="10">
        <f t="shared" si="12"/>
        <v>16</v>
      </c>
      <c r="K77" s="7">
        <v>20</v>
      </c>
      <c r="L77" s="10">
        <f t="shared" si="13"/>
        <v>12</v>
      </c>
      <c r="M77" s="7">
        <v>10</v>
      </c>
      <c r="N77" s="10">
        <f t="shared" si="14"/>
        <v>6</v>
      </c>
      <c r="O77" s="7">
        <v>20</v>
      </c>
      <c r="P77" s="10">
        <f t="shared" si="15"/>
        <v>12</v>
      </c>
      <c r="Q77" s="10">
        <f t="shared" si="16"/>
        <v>58</v>
      </c>
      <c r="R77" s="7">
        <v>0</v>
      </c>
      <c r="S77" s="7">
        <v>0</v>
      </c>
      <c r="T77" s="10">
        <f t="shared" si="17"/>
        <v>0</v>
      </c>
      <c r="U77" s="7">
        <v>0</v>
      </c>
      <c r="V77" s="10">
        <f t="shared" si="18"/>
        <v>58</v>
      </c>
      <c r="W77" s="38">
        <v>62100</v>
      </c>
      <c r="X77" s="32">
        <f t="shared" si="19"/>
        <v>31050</v>
      </c>
      <c r="Y77" s="61"/>
      <c r="Z77" s="61"/>
      <c r="AA77" s="30"/>
      <c r="AB77" s="12"/>
      <c r="BIO77" s="8"/>
      <c r="BIP77" s="8"/>
      <c r="BIQ77" s="8"/>
      <c r="BIR77" s="8"/>
      <c r="BIS77" s="8"/>
      <c r="BIT77" s="8"/>
      <c r="BIU77" s="8"/>
      <c r="BIV77" s="8"/>
      <c r="BIW77" s="8"/>
      <c r="BIX77" s="8"/>
      <c r="BIY77" s="8"/>
      <c r="BIZ77" s="8"/>
      <c r="BJA77" s="8"/>
      <c r="BJB77" s="8"/>
      <c r="BJC77" s="8"/>
      <c r="BJD77" s="8"/>
      <c r="BJE77" s="8"/>
      <c r="BJF77" s="8"/>
      <c r="BJG77" s="8"/>
      <c r="BJH77" s="8"/>
      <c r="BJI77" s="8"/>
      <c r="BJJ77" s="8"/>
      <c r="BJK77" s="8"/>
      <c r="BJL77" s="8"/>
      <c r="BJM77" s="8"/>
      <c r="BJN77" s="8"/>
      <c r="BJO77" s="8"/>
      <c r="BJP77" s="8"/>
      <c r="BJQ77" s="8"/>
      <c r="BJR77" s="8"/>
      <c r="BJS77" s="8"/>
      <c r="BJT77" s="8"/>
      <c r="BJU77" s="8"/>
      <c r="BJV77" s="8"/>
      <c r="BJW77" s="8"/>
      <c r="BJX77" s="8"/>
      <c r="BJY77" s="8"/>
      <c r="BJZ77" s="8"/>
      <c r="BKA77" s="8"/>
      <c r="BKB77" s="8"/>
      <c r="BKC77" s="8"/>
      <c r="BKD77" s="8"/>
      <c r="BKE77" s="8"/>
      <c r="BKF77" s="8"/>
      <c r="BKG77" s="8"/>
      <c r="BKH77" s="8"/>
      <c r="BKI77" s="8"/>
      <c r="BKJ77" s="8"/>
      <c r="BKK77" s="8"/>
      <c r="BKL77" s="8"/>
      <c r="BKM77" s="8"/>
      <c r="BKN77" s="8"/>
      <c r="BKO77" s="8"/>
      <c r="BKP77" s="8"/>
      <c r="BKQ77" s="8"/>
      <c r="BKR77" s="8"/>
      <c r="BKS77" s="8"/>
      <c r="BKT77" s="8"/>
      <c r="BKU77" s="8"/>
      <c r="BKV77" s="8"/>
      <c r="BKW77" s="8"/>
      <c r="BKX77" s="8"/>
      <c r="BKY77" s="8"/>
      <c r="BKZ77" s="8"/>
      <c r="BLA77" s="8"/>
      <c r="BLB77" s="8"/>
      <c r="BLC77" s="8"/>
      <c r="BLD77" s="8"/>
      <c r="BLE77" s="8"/>
      <c r="BLF77" s="8"/>
      <c r="BLG77" s="8"/>
      <c r="BLH77" s="8"/>
      <c r="BLI77" s="8"/>
      <c r="BLJ77" s="8"/>
      <c r="BLK77" s="8"/>
      <c r="BLL77" s="8"/>
      <c r="BLM77" s="8"/>
      <c r="BLN77" s="8"/>
      <c r="BLO77" s="8"/>
      <c r="BLP77" s="8"/>
      <c r="BLQ77" s="8"/>
      <c r="BLR77" s="8"/>
      <c r="BLS77" s="8"/>
      <c r="BLT77" s="8"/>
      <c r="BLU77" s="8"/>
      <c r="BLV77" s="8"/>
      <c r="BLW77" s="8"/>
      <c r="BLX77" s="8"/>
      <c r="BLY77" s="8"/>
      <c r="BLZ77" s="8"/>
      <c r="BMA77" s="8"/>
      <c r="BMB77" s="8"/>
      <c r="BMC77" s="8"/>
      <c r="BMD77" s="8"/>
      <c r="BME77" s="8"/>
      <c r="BMF77" s="8"/>
      <c r="BMG77" s="8"/>
      <c r="BMH77" s="8"/>
      <c r="BMI77" s="8"/>
      <c r="BMJ77" s="8"/>
      <c r="BMK77" s="8"/>
      <c r="BML77" s="8"/>
      <c r="BMM77" s="8"/>
      <c r="BMN77" s="8"/>
      <c r="BMO77" s="8"/>
      <c r="BMP77" s="8"/>
      <c r="BMQ77" s="8"/>
      <c r="BMR77" s="8"/>
      <c r="BMS77" s="8"/>
      <c r="BMT77" s="8"/>
      <c r="BMU77" s="8"/>
      <c r="BMV77" s="8"/>
      <c r="BMW77" s="8"/>
      <c r="BMX77" s="8"/>
      <c r="BMY77" s="8"/>
      <c r="BMZ77" s="8"/>
      <c r="BNA77" s="8"/>
      <c r="BNB77" s="8"/>
      <c r="BNC77" s="8"/>
      <c r="BND77" s="8"/>
      <c r="BNE77" s="8"/>
      <c r="BNF77" s="8"/>
      <c r="BNG77" s="8"/>
      <c r="BNH77" s="8"/>
      <c r="BNI77" s="8"/>
      <c r="BNJ77" s="8"/>
      <c r="BNK77" s="8"/>
      <c r="BNL77" s="8"/>
      <c r="BNM77" s="8"/>
      <c r="BNN77" s="8"/>
      <c r="BNO77" s="8"/>
      <c r="BNP77" s="8"/>
      <c r="BNQ77" s="8"/>
      <c r="BNR77" s="8"/>
      <c r="BNS77" s="8"/>
      <c r="BNT77" s="8"/>
      <c r="BNU77" s="8"/>
      <c r="BNV77" s="8"/>
      <c r="BNW77" s="8"/>
      <c r="BNX77" s="8"/>
      <c r="BNY77" s="8"/>
      <c r="BNZ77" s="8"/>
      <c r="BOA77" s="8"/>
      <c r="BOB77" s="8"/>
      <c r="BOC77" s="8"/>
      <c r="BOD77" s="8"/>
      <c r="BOE77" s="8"/>
      <c r="BOF77" s="8"/>
      <c r="BOG77" s="8"/>
      <c r="BOH77" s="8"/>
      <c r="BOI77" s="8"/>
      <c r="BOJ77" s="8"/>
      <c r="BOK77" s="8"/>
      <c r="BOL77" s="8"/>
      <c r="BOM77" s="8"/>
      <c r="BON77" s="8"/>
      <c r="BOO77" s="8"/>
      <c r="BOP77" s="8"/>
      <c r="BOQ77" s="8"/>
      <c r="BOR77" s="8"/>
      <c r="BOS77" s="8"/>
      <c r="BOT77" s="8"/>
      <c r="BOU77" s="8"/>
      <c r="BOV77" s="8"/>
      <c r="BOW77" s="8"/>
      <c r="BOX77" s="8"/>
      <c r="BOY77" s="8"/>
      <c r="BOZ77" s="8"/>
      <c r="BPA77" s="8"/>
      <c r="BPB77" s="8"/>
      <c r="BPC77" s="8"/>
      <c r="BPD77" s="8"/>
      <c r="BPE77" s="8"/>
      <c r="BPF77" s="8"/>
      <c r="BPG77" s="8"/>
      <c r="BPH77" s="8"/>
      <c r="BPI77" s="8"/>
      <c r="BPJ77" s="8"/>
      <c r="BPK77" s="8"/>
      <c r="BPL77" s="8"/>
      <c r="BPM77" s="8"/>
      <c r="BPN77" s="8"/>
      <c r="BPO77" s="8"/>
      <c r="BPP77" s="8"/>
      <c r="BPQ77" s="8"/>
      <c r="BPR77" s="8"/>
      <c r="BPS77" s="8"/>
      <c r="BPT77" s="8"/>
      <c r="BPU77" s="8"/>
      <c r="BPV77" s="8"/>
      <c r="BPW77" s="8"/>
      <c r="BPX77" s="8"/>
      <c r="BPY77" s="8"/>
      <c r="BPZ77" s="8"/>
      <c r="BQA77" s="8"/>
      <c r="BQB77" s="8"/>
      <c r="BQC77" s="8"/>
      <c r="BQD77" s="8"/>
      <c r="BQE77" s="8"/>
      <c r="BQF77" s="8"/>
      <c r="BQG77" s="8"/>
      <c r="BQH77" s="8"/>
      <c r="BQI77" s="8"/>
      <c r="BQJ77" s="8"/>
      <c r="BQK77" s="8"/>
      <c r="BQL77" s="8"/>
      <c r="BQM77" s="8"/>
      <c r="BQN77" s="8"/>
      <c r="BQO77" s="8"/>
      <c r="BQP77" s="8"/>
      <c r="BQQ77" s="8"/>
      <c r="BQR77" s="8"/>
      <c r="BQS77" s="8"/>
      <c r="BQT77" s="8"/>
      <c r="BQU77" s="8"/>
      <c r="BQV77" s="8"/>
      <c r="BQW77" s="8"/>
      <c r="BQX77" s="8"/>
      <c r="BQY77" s="8"/>
      <c r="BQZ77" s="8"/>
      <c r="BRA77" s="8"/>
      <c r="BRB77" s="8"/>
      <c r="BRC77" s="8"/>
      <c r="BRD77" s="8"/>
      <c r="BRE77" s="8"/>
      <c r="BRF77" s="8"/>
      <c r="BRG77" s="8"/>
      <c r="BRH77" s="8"/>
      <c r="BRI77" s="8"/>
      <c r="BRJ77" s="8"/>
      <c r="BRK77" s="8"/>
      <c r="BRL77" s="8"/>
      <c r="BRP77" s="8"/>
      <c r="BRQ77" s="8"/>
      <c r="BRR77" s="8"/>
      <c r="BRS77" s="8"/>
      <c r="BRT77" s="8"/>
      <c r="BRU77" s="8"/>
      <c r="BRV77" s="8"/>
      <c r="BRW77" s="8"/>
      <c r="BRX77" s="8"/>
      <c r="BRY77" s="8"/>
      <c r="BRZ77" s="8"/>
      <c r="BSA77" s="8"/>
      <c r="BSB77" s="8"/>
      <c r="BSC77" s="8"/>
      <c r="BSD77" s="8"/>
      <c r="BSE77" s="8"/>
      <c r="BSF77" s="8"/>
      <c r="BSG77" s="8"/>
      <c r="BSH77" s="8"/>
      <c r="BSI77" s="8"/>
      <c r="BSJ77" s="8"/>
      <c r="BSK77" s="8"/>
      <c r="BSL77" s="8"/>
      <c r="BSM77" s="8"/>
      <c r="BSN77" s="8"/>
      <c r="BSO77" s="8"/>
      <c r="BSP77" s="8"/>
      <c r="BSQ77" s="8"/>
      <c r="BSR77" s="8"/>
      <c r="BSS77" s="8"/>
      <c r="BST77" s="8"/>
      <c r="BSU77" s="8"/>
      <c r="BSV77" s="8"/>
      <c r="BSW77" s="8"/>
      <c r="BSX77" s="8"/>
      <c r="BSY77" s="8"/>
      <c r="BSZ77" s="8"/>
      <c r="BTA77" s="8"/>
      <c r="BTB77" s="8"/>
      <c r="BTC77" s="8"/>
      <c r="BTD77" s="8"/>
      <c r="BTE77" s="8"/>
      <c r="BTF77" s="8"/>
      <c r="BTG77" s="8"/>
      <c r="BTH77" s="8"/>
      <c r="BTI77" s="8"/>
      <c r="BTJ77" s="8"/>
      <c r="BTK77" s="8"/>
      <c r="BTL77" s="8"/>
      <c r="BTM77" s="8"/>
      <c r="BTN77" s="8"/>
      <c r="BTO77" s="8"/>
      <c r="BTP77" s="8"/>
      <c r="BTQ77" s="8"/>
      <c r="BTR77" s="8"/>
      <c r="BTS77" s="8"/>
      <c r="BTT77" s="8"/>
      <c r="BTU77" s="8"/>
      <c r="BTV77" s="8"/>
      <c r="BTW77" s="8"/>
      <c r="BTX77" s="8"/>
      <c r="BTY77" s="8"/>
      <c r="BTZ77" s="8"/>
    </row>
    <row r="78" spans="1:1898" ht="44.45" customHeight="1" x14ac:dyDescent="0.2">
      <c r="A78" s="7">
        <v>20</v>
      </c>
      <c r="B78" s="9">
        <v>65203</v>
      </c>
      <c r="C78" s="26" t="s">
        <v>94</v>
      </c>
      <c r="D78" s="7">
        <v>7.5</v>
      </c>
      <c r="E78" s="10">
        <f t="shared" si="10"/>
        <v>3</v>
      </c>
      <c r="F78" s="7">
        <v>15</v>
      </c>
      <c r="G78" s="10">
        <f t="shared" si="11"/>
        <v>6</v>
      </c>
      <c r="H78" s="7">
        <v>40</v>
      </c>
      <c r="I78" s="11"/>
      <c r="J78" s="10">
        <f t="shared" si="12"/>
        <v>16</v>
      </c>
      <c r="K78" s="7">
        <v>20</v>
      </c>
      <c r="L78" s="10">
        <f t="shared" si="13"/>
        <v>12</v>
      </c>
      <c r="M78" s="7">
        <v>10</v>
      </c>
      <c r="N78" s="10">
        <f t="shared" si="14"/>
        <v>6</v>
      </c>
      <c r="O78" s="7">
        <v>20</v>
      </c>
      <c r="P78" s="10">
        <f t="shared" si="15"/>
        <v>12</v>
      </c>
      <c r="Q78" s="10">
        <f t="shared" si="16"/>
        <v>55</v>
      </c>
      <c r="R78" s="7">
        <v>0</v>
      </c>
      <c r="S78" s="7">
        <v>0</v>
      </c>
      <c r="T78" s="10">
        <f t="shared" si="17"/>
        <v>0</v>
      </c>
      <c r="U78" s="7">
        <v>0</v>
      </c>
      <c r="V78" s="10">
        <f t="shared" si="18"/>
        <v>55</v>
      </c>
      <c r="W78" s="33">
        <v>65128.35</v>
      </c>
      <c r="X78" s="32">
        <f t="shared" si="19"/>
        <v>32564.174999999999</v>
      </c>
      <c r="Y78" s="61"/>
      <c r="Z78" s="61"/>
      <c r="AA78" s="30"/>
      <c r="AB78" s="12"/>
      <c r="BIO78" s="8"/>
      <c r="BIP78" s="8"/>
      <c r="BIQ78" s="8"/>
      <c r="BIR78" s="8"/>
      <c r="BIS78" s="8"/>
      <c r="BIT78" s="8"/>
      <c r="BIU78" s="8"/>
      <c r="BIV78" s="8"/>
      <c r="BIW78" s="8"/>
      <c r="BIX78" s="8"/>
      <c r="BIY78" s="8"/>
      <c r="BIZ78" s="8"/>
      <c r="BJA78" s="8"/>
      <c r="BJB78" s="8"/>
      <c r="BJC78" s="8"/>
      <c r="BJD78" s="8"/>
      <c r="BJE78" s="8"/>
      <c r="BJF78" s="8"/>
      <c r="BJG78" s="8"/>
      <c r="BJH78" s="8"/>
      <c r="BJI78" s="8"/>
      <c r="BJJ78" s="8"/>
      <c r="BJK78" s="8"/>
      <c r="BJL78" s="8"/>
      <c r="BJM78" s="8"/>
      <c r="BJN78" s="8"/>
      <c r="BJO78" s="8"/>
      <c r="BJP78" s="8"/>
      <c r="BJQ78" s="8"/>
      <c r="BJR78" s="8"/>
      <c r="BJS78" s="8"/>
      <c r="BJT78" s="8"/>
      <c r="BJU78" s="8"/>
      <c r="BJV78" s="8"/>
      <c r="BJW78" s="8"/>
      <c r="BJX78" s="8"/>
      <c r="BJY78" s="8"/>
      <c r="BJZ78" s="8"/>
      <c r="BKA78" s="8"/>
      <c r="BKB78" s="8"/>
      <c r="BKC78" s="8"/>
      <c r="BKD78" s="8"/>
      <c r="BKE78" s="8"/>
      <c r="BKF78" s="8"/>
      <c r="BKG78" s="8"/>
      <c r="BKH78" s="8"/>
      <c r="BKI78" s="8"/>
      <c r="BKJ78" s="8"/>
      <c r="BKK78" s="8"/>
      <c r="BKL78" s="8"/>
      <c r="BKM78" s="8"/>
      <c r="BKN78" s="8"/>
      <c r="BKO78" s="8"/>
      <c r="BKP78" s="8"/>
      <c r="BKQ78" s="8"/>
      <c r="BKR78" s="8"/>
      <c r="BKS78" s="8"/>
      <c r="BKT78" s="8"/>
      <c r="BKU78" s="8"/>
      <c r="BKV78" s="8"/>
      <c r="BKW78" s="8"/>
      <c r="BKX78" s="8"/>
      <c r="BKY78" s="8"/>
      <c r="BKZ78" s="8"/>
      <c r="BLA78" s="8"/>
      <c r="BLB78" s="8"/>
      <c r="BLC78" s="8"/>
      <c r="BLD78" s="8"/>
      <c r="BLE78" s="8"/>
      <c r="BLF78" s="8"/>
      <c r="BLG78" s="8"/>
      <c r="BLH78" s="8"/>
      <c r="BLI78" s="8"/>
      <c r="BLJ78" s="8"/>
      <c r="BLK78" s="8"/>
      <c r="BLL78" s="8"/>
      <c r="BLM78" s="8"/>
      <c r="BLN78" s="8"/>
      <c r="BLO78" s="8"/>
      <c r="BLP78" s="8"/>
      <c r="BLQ78" s="8"/>
      <c r="BLR78" s="8"/>
      <c r="BLS78" s="8"/>
      <c r="BLT78" s="8"/>
      <c r="BLU78" s="8"/>
      <c r="BLV78" s="8"/>
      <c r="BLW78" s="8"/>
      <c r="BLX78" s="8"/>
      <c r="BLY78" s="8"/>
      <c r="BLZ78" s="8"/>
      <c r="BMA78" s="8"/>
      <c r="BMB78" s="8"/>
      <c r="BMC78" s="8"/>
      <c r="BMD78" s="8"/>
      <c r="BME78" s="8"/>
      <c r="BMF78" s="8"/>
      <c r="BMG78" s="8"/>
      <c r="BMH78" s="8"/>
      <c r="BMI78" s="8"/>
      <c r="BMJ78" s="8"/>
      <c r="BMK78" s="8"/>
      <c r="BML78" s="8"/>
      <c r="BMM78" s="8"/>
      <c r="BMN78" s="8"/>
      <c r="BMO78" s="8"/>
      <c r="BMP78" s="8"/>
      <c r="BMQ78" s="8"/>
      <c r="BMR78" s="8"/>
      <c r="BMS78" s="8"/>
      <c r="BMT78" s="8"/>
      <c r="BMU78" s="8"/>
      <c r="BMV78" s="8"/>
      <c r="BMW78" s="8"/>
      <c r="BMX78" s="8"/>
      <c r="BMY78" s="8"/>
      <c r="BMZ78" s="8"/>
      <c r="BNA78" s="8"/>
      <c r="BNB78" s="8"/>
      <c r="BNC78" s="8"/>
      <c r="BND78" s="8"/>
      <c r="BNE78" s="8"/>
      <c r="BNF78" s="8"/>
      <c r="BNG78" s="8"/>
      <c r="BNH78" s="8"/>
      <c r="BNI78" s="8"/>
      <c r="BNJ78" s="8"/>
      <c r="BNK78" s="8"/>
      <c r="BNL78" s="8"/>
      <c r="BNM78" s="8"/>
      <c r="BNN78" s="8"/>
      <c r="BNO78" s="8"/>
      <c r="BNP78" s="8"/>
      <c r="BNQ78" s="8"/>
      <c r="BNR78" s="8"/>
      <c r="BNS78" s="8"/>
      <c r="BNT78" s="8"/>
      <c r="BNU78" s="8"/>
      <c r="BNV78" s="8"/>
      <c r="BNW78" s="8"/>
      <c r="BNX78" s="8"/>
      <c r="BNY78" s="8"/>
      <c r="BNZ78" s="8"/>
      <c r="BOA78" s="8"/>
      <c r="BRP78" s="8"/>
      <c r="BRQ78" s="8"/>
      <c r="BRR78" s="8"/>
      <c r="BRS78" s="8"/>
      <c r="BRT78" s="8"/>
      <c r="BRU78" s="8"/>
      <c r="BRV78" s="8"/>
      <c r="BRW78" s="8"/>
      <c r="BRX78" s="8"/>
      <c r="BRY78" s="8"/>
      <c r="BRZ78" s="8"/>
      <c r="BSA78" s="8"/>
      <c r="BSB78" s="8"/>
      <c r="BSC78" s="8"/>
      <c r="BSD78" s="8"/>
      <c r="BSE78" s="8"/>
      <c r="BSF78" s="8"/>
      <c r="BSG78" s="8"/>
      <c r="BSH78" s="8"/>
      <c r="BSI78" s="8"/>
      <c r="BSJ78" s="8"/>
      <c r="BSK78" s="8"/>
      <c r="BSL78" s="8"/>
      <c r="BSM78" s="8"/>
      <c r="BSN78" s="8"/>
      <c r="BSO78" s="8"/>
      <c r="BSP78" s="8"/>
      <c r="BSQ78" s="8"/>
      <c r="BSR78" s="8"/>
      <c r="BSS78" s="8"/>
      <c r="BST78" s="8"/>
      <c r="BSU78" s="8"/>
      <c r="BSV78" s="8"/>
      <c r="BSW78" s="8"/>
      <c r="BSX78" s="8"/>
      <c r="BSY78" s="8"/>
      <c r="BSZ78" s="8"/>
      <c r="BTA78" s="8"/>
      <c r="BTB78" s="8"/>
      <c r="BTC78" s="8"/>
      <c r="BTD78" s="8"/>
      <c r="BTE78" s="8"/>
      <c r="BTF78" s="8"/>
      <c r="BTG78" s="8"/>
      <c r="BTH78" s="8"/>
      <c r="BTI78" s="8"/>
      <c r="BTJ78" s="8"/>
      <c r="BTK78" s="8"/>
      <c r="BTL78" s="8"/>
      <c r="BTM78" s="8"/>
      <c r="BTN78" s="8"/>
      <c r="BTO78" s="8"/>
      <c r="BTP78" s="8"/>
      <c r="BTQ78" s="8"/>
      <c r="BTR78" s="8"/>
      <c r="BTS78" s="8"/>
      <c r="BTT78" s="8"/>
      <c r="BTU78" s="8"/>
      <c r="BTV78" s="8"/>
      <c r="BTW78" s="8"/>
      <c r="BTX78" s="8"/>
      <c r="BTY78" s="8"/>
      <c r="BTZ78" s="8"/>
    </row>
    <row r="79" spans="1:1898" ht="42" customHeight="1" x14ac:dyDescent="0.2">
      <c r="A79" s="7">
        <f>A78+1</f>
        <v>21</v>
      </c>
      <c r="B79" s="9">
        <v>64838</v>
      </c>
      <c r="C79" s="26" t="s">
        <v>93</v>
      </c>
      <c r="D79" s="7">
        <v>15</v>
      </c>
      <c r="E79" s="10">
        <f t="shared" si="10"/>
        <v>6</v>
      </c>
      <c r="F79" s="7">
        <v>15</v>
      </c>
      <c r="G79" s="10">
        <f t="shared" si="11"/>
        <v>6</v>
      </c>
      <c r="H79" s="7">
        <v>40</v>
      </c>
      <c r="I79" s="11"/>
      <c r="J79" s="10">
        <f t="shared" si="12"/>
        <v>16</v>
      </c>
      <c r="K79" s="7">
        <v>10</v>
      </c>
      <c r="L79" s="10">
        <f t="shared" si="13"/>
        <v>6</v>
      </c>
      <c r="M79" s="7">
        <v>10</v>
      </c>
      <c r="N79" s="10">
        <f t="shared" si="14"/>
        <v>6</v>
      </c>
      <c r="O79" s="7">
        <v>20</v>
      </c>
      <c r="P79" s="10">
        <f t="shared" si="15"/>
        <v>12</v>
      </c>
      <c r="Q79" s="10">
        <f t="shared" si="16"/>
        <v>52</v>
      </c>
      <c r="R79" s="7">
        <v>2.5</v>
      </c>
      <c r="S79" s="7">
        <v>0</v>
      </c>
      <c r="T79" s="10">
        <f t="shared" si="17"/>
        <v>2.5</v>
      </c>
      <c r="U79" s="7">
        <v>0</v>
      </c>
      <c r="V79" s="10">
        <f t="shared" si="18"/>
        <v>54.5</v>
      </c>
      <c r="W79" s="33">
        <v>270825</v>
      </c>
      <c r="X79" s="32">
        <f t="shared" si="19"/>
        <v>135412.5</v>
      </c>
      <c r="Y79" s="61"/>
      <c r="Z79" s="61"/>
      <c r="AA79" s="30"/>
      <c r="AB79" s="12"/>
      <c r="BIO79" s="8"/>
      <c r="BIP79" s="8"/>
      <c r="BIQ79" s="8"/>
      <c r="BIR79" s="8"/>
      <c r="BIS79" s="8"/>
      <c r="BIT79" s="8"/>
      <c r="BIU79" s="8"/>
      <c r="BIV79" s="8"/>
      <c r="BIW79" s="8"/>
      <c r="BIX79" s="8"/>
      <c r="BIY79" s="8"/>
      <c r="BIZ79" s="8"/>
      <c r="BJA79" s="8"/>
      <c r="BJB79" s="8"/>
      <c r="BJC79" s="8"/>
      <c r="BJD79" s="8"/>
      <c r="BJE79" s="8"/>
      <c r="BJF79" s="8"/>
      <c r="BJG79" s="8"/>
      <c r="BJH79" s="8"/>
      <c r="BJI79" s="8"/>
      <c r="BJJ79" s="8"/>
      <c r="BJK79" s="8"/>
      <c r="BJL79" s="8"/>
      <c r="BJM79" s="8"/>
      <c r="BJN79" s="8"/>
      <c r="BJO79" s="8"/>
      <c r="BJP79" s="8"/>
      <c r="BJQ79" s="8"/>
      <c r="BJR79" s="8"/>
      <c r="BJS79" s="8"/>
      <c r="BJT79" s="8"/>
      <c r="BJU79" s="8"/>
      <c r="BJV79" s="8"/>
      <c r="BJW79" s="8"/>
      <c r="BJX79" s="8"/>
      <c r="BJY79" s="8"/>
      <c r="BJZ79" s="8"/>
      <c r="BKA79" s="8"/>
      <c r="BKB79" s="8"/>
      <c r="BKC79" s="8"/>
      <c r="BKD79" s="8"/>
      <c r="BKE79" s="8"/>
      <c r="BKF79" s="8"/>
      <c r="BKG79" s="8"/>
      <c r="BKH79" s="8"/>
      <c r="BKI79" s="8"/>
      <c r="BKJ79" s="8"/>
      <c r="BKK79" s="8"/>
      <c r="BKL79" s="8"/>
      <c r="BKM79" s="8"/>
      <c r="BKN79" s="8"/>
      <c r="BKO79" s="8"/>
      <c r="BKP79" s="8"/>
      <c r="BKQ79" s="8"/>
      <c r="BKR79" s="8"/>
      <c r="BKS79" s="8"/>
      <c r="BKT79" s="8"/>
      <c r="BKU79" s="8"/>
      <c r="BKV79" s="8"/>
      <c r="BKW79" s="8"/>
      <c r="BKX79" s="8"/>
      <c r="BKY79" s="8"/>
      <c r="BKZ79" s="8"/>
      <c r="BLA79" s="8"/>
      <c r="BLB79" s="8"/>
      <c r="BLC79" s="8"/>
      <c r="BLD79" s="8"/>
      <c r="BLE79" s="8"/>
      <c r="BLF79" s="8"/>
      <c r="BLG79" s="8"/>
      <c r="BLH79" s="8"/>
      <c r="BLI79" s="8"/>
      <c r="BLJ79" s="8"/>
      <c r="BLK79" s="8"/>
      <c r="BLL79" s="8"/>
      <c r="BLM79" s="8"/>
      <c r="BLN79" s="8"/>
      <c r="BLO79" s="8"/>
      <c r="BLP79" s="8"/>
      <c r="BLQ79" s="8"/>
      <c r="BLR79" s="8"/>
      <c r="BLS79" s="8"/>
      <c r="BLT79" s="8"/>
      <c r="BLU79" s="8"/>
      <c r="BLV79" s="8"/>
      <c r="BLW79" s="8"/>
      <c r="BLX79" s="8"/>
      <c r="BLY79" s="8"/>
      <c r="BLZ79" s="8"/>
      <c r="BMA79" s="8"/>
      <c r="BMB79" s="8"/>
      <c r="BMC79" s="8"/>
      <c r="BMD79" s="8"/>
      <c r="BME79" s="8"/>
      <c r="BMF79" s="8"/>
      <c r="BMG79" s="8"/>
      <c r="BMH79" s="8"/>
      <c r="BMI79" s="8"/>
      <c r="BMJ79" s="8"/>
      <c r="BMK79" s="8"/>
      <c r="BML79" s="8"/>
      <c r="BMM79" s="8"/>
      <c r="BMN79" s="8"/>
      <c r="BMO79" s="8"/>
      <c r="BMP79" s="8"/>
      <c r="BMQ79" s="8"/>
      <c r="BMR79" s="8"/>
      <c r="BMS79" s="8"/>
      <c r="BMT79" s="8"/>
      <c r="BMU79" s="8"/>
      <c r="BMV79" s="8"/>
      <c r="BMW79" s="8"/>
      <c r="BMX79" s="8"/>
      <c r="BMY79" s="8"/>
      <c r="BMZ79" s="8"/>
      <c r="BNA79" s="8"/>
      <c r="BNB79" s="8"/>
      <c r="BNC79" s="8"/>
      <c r="BND79" s="8"/>
      <c r="BNE79" s="8"/>
      <c r="BNF79" s="8"/>
      <c r="BNG79" s="8"/>
      <c r="BNH79" s="8"/>
      <c r="BNI79" s="8"/>
      <c r="BNJ79" s="8"/>
      <c r="BNK79" s="8"/>
      <c r="BNL79" s="8"/>
      <c r="BNM79" s="8"/>
      <c r="BNN79" s="8"/>
      <c r="BNO79" s="8"/>
      <c r="BNP79" s="8"/>
      <c r="BNQ79" s="8"/>
      <c r="BNR79" s="8"/>
      <c r="BNS79" s="8"/>
      <c r="BNT79" s="8"/>
      <c r="BNU79" s="8"/>
      <c r="BNV79" s="8"/>
      <c r="BNW79" s="8"/>
      <c r="BNX79" s="8"/>
      <c r="BNY79" s="8"/>
      <c r="BNZ79" s="8"/>
      <c r="BOA79" s="8"/>
      <c r="BRP79" s="8"/>
      <c r="BRQ79" s="8"/>
      <c r="BRR79" s="8"/>
      <c r="BRS79" s="8"/>
      <c r="BRT79" s="8"/>
      <c r="BRU79" s="8"/>
      <c r="BRV79" s="8"/>
      <c r="BRW79" s="8"/>
      <c r="BRX79" s="8"/>
      <c r="BRY79" s="8"/>
      <c r="BRZ79" s="8"/>
      <c r="BSA79" s="8"/>
      <c r="BSB79" s="8"/>
      <c r="BSC79" s="8"/>
      <c r="BSD79" s="8"/>
      <c r="BSE79" s="8"/>
      <c r="BSF79" s="8"/>
      <c r="BSG79" s="8"/>
      <c r="BSH79" s="8"/>
      <c r="BSI79" s="8"/>
      <c r="BSJ79" s="8"/>
      <c r="BSK79" s="8"/>
      <c r="BSL79" s="8"/>
      <c r="BSM79" s="8"/>
      <c r="BSN79" s="8"/>
      <c r="BSO79" s="8"/>
      <c r="BSP79" s="8"/>
      <c r="BSQ79" s="8"/>
      <c r="BSR79" s="8"/>
      <c r="BSS79" s="8"/>
      <c r="BST79" s="8"/>
      <c r="BSU79" s="8"/>
      <c r="BSV79" s="8"/>
      <c r="BSW79" s="8"/>
      <c r="BSX79" s="8"/>
      <c r="BSY79" s="8"/>
      <c r="BSZ79" s="8"/>
      <c r="BTA79" s="8"/>
      <c r="BTB79" s="8"/>
      <c r="BTC79" s="8"/>
      <c r="BTD79" s="8"/>
      <c r="BTE79" s="8"/>
      <c r="BTF79" s="8"/>
      <c r="BTG79" s="8"/>
      <c r="BTH79" s="8"/>
      <c r="BTI79" s="8"/>
      <c r="BTJ79" s="8"/>
      <c r="BTK79" s="8"/>
      <c r="BTL79" s="8"/>
      <c r="BTM79" s="8"/>
      <c r="BTN79" s="8"/>
      <c r="BTO79" s="8"/>
      <c r="BTP79" s="8"/>
      <c r="BTQ79" s="8"/>
      <c r="BTR79" s="8"/>
      <c r="BTS79" s="8"/>
      <c r="BTT79" s="8"/>
      <c r="BTU79" s="8"/>
      <c r="BTV79" s="8"/>
      <c r="BTW79" s="8"/>
      <c r="BTX79" s="8"/>
      <c r="BTY79" s="8"/>
      <c r="BTZ79" s="8"/>
    </row>
    <row r="80" spans="1:1898" ht="33.6" customHeight="1" x14ac:dyDescent="0.2">
      <c r="A80" s="7">
        <v>54</v>
      </c>
      <c r="B80" s="9">
        <v>65226</v>
      </c>
      <c r="C80" s="26" t="s">
        <v>65</v>
      </c>
      <c r="D80" s="7">
        <v>15</v>
      </c>
      <c r="E80" s="10">
        <f t="shared" si="10"/>
        <v>6</v>
      </c>
      <c r="F80" s="7">
        <v>15</v>
      </c>
      <c r="G80" s="10">
        <f t="shared" si="11"/>
        <v>6</v>
      </c>
      <c r="H80" s="7">
        <v>40</v>
      </c>
      <c r="I80" s="11"/>
      <c r="J80" s="10">
        <f t="shared" si="12"/>
        <v>16</v>
      </c>
      <c r="K80" s="7">
        <v>10</v>
      </c>
      <c r="L80" s="10">
        <f t="shared" si="13"/>
        <v>6</v>
      </c>
      <c r="M80" s="7">
        <v>10</v>
      </c>
      <c r="N80" s="10">
        <f t="shared" si="14"/>
        <v>6</v>
      </c>
      <c r="O80" s="7">
        <v>20</v>
      </c>
      <c r="P80" s="10">
        <f t="shared" si="15"/>
        <v>12</v>
      </c>
      <c r="Q80" s="10">
        <f t="shared" si="16"/>
        <v>52</v>
      </c>
      <c r="R80" s="7">
        <v>2.5</v>
      </c>
      <c r="S80" s="7">
        <v>0</v>
      </c>
      <c r="T80" s="10">
        <f t="shared" si="17"/>
        <v>2.5</v>
      </c>
      <c r="U80" s="7">
        <v>0</v>
      </c>
      <c r="V80" s="10">
        <f t="shared" si="18"/>
        <v>54.5</v>
      </c>
      <c r="W80" s="33">
        <v>79878</v>
      </c>
      <c r="X80" s="32">
        <f t="shared" si="19"/>
        <v>39939</v>
      </c>
      <c r="Y80" s="61"/>
      <c r="Z80" s="61"/>
      <c r="AA80" s="30"/>
      <c r="AB80" s="12"/>
      <c r="BRP80" s="8"/>
      <c r="BRQ80" s="8"/>
      <c r="BRR80" s="8"/>
      <c r="BRS80" s="8"/>
      <c r="BRT80" s="8"/>
      <c r="BRU80" s="8"/>
      <c r="BRV80" s="8"/>
      <c r="BRW80" s="8"/>
      <c r="BRX80" s="8"/>
      <c r="BRY80" s="8"/>
      <c r="BRZ80" s="8"/>
      <c r="BSA80" s="8"/>
      <c r="BSB80" s="8"/>
      <c r="BSC80" s="8"/>
      <c r="BSD80" s="8"/>
      <c r="BSE80" s="8"/>
      <c r="BSF80" s="8"/>
      <c r="BSG80" s="8"/>
      <c r="BSH80" s="8"/>
      <c r="BSI80" s="8"/>
      <c r="BSJ80" s="8"/>
      <c r="BSK80" s="8"/>
      <c r="BSL80" s="8"/>
      <c r="BSM80" s="8"/>
      <c r="BSN80" s="8"/>
      <c r="BSO80" s="8"/>
      <c r="BSP80" s="8"/>
      <c r="BSQ80" s="8"/>
      <c r="BSR80" s="8"/>
      <c r="BSS80" s="8"/>
      <c r="BST80" s="8"/>
      <c r="BSU80" s="8"/>
      <c r="BSV80" s="8"/>
      <c r="BSW80" s="8"/>
      <c r="BSX80" s="8"/>
      <c r="BSY80" s="8"/>
      <c r="BSZ80" s="8"/>
      <c r="BTA80" s="8"/>
      <c r="BTB80" s="8"/>
      <c r="BTC80" s="8"/>
      <c r="BTD80" s="8"/>
      <c r="BTE80" s="8"/>
      <c r="BTF80" s="8"/>
      <c r="BTG80" s="8"/>
      <c r="BTH80" s="8"/>
      <c r="BTI80" s="8"/>
      <c r="BTJ80" s="8"/>
      <c r="BTK80" s="8"/>
      <c r="BTL80" s="8"/>
      <c r="BTM80" s="8"/>
      <c r="BTN80" s="8"/>
      <c r="BTO80" s="8"/>
      <c r="BTP80" s="8"/>
      <c r="BTQ80" s="8"/>
      <c r="BTR80" s="8"/>
      <c r="BTS80" s="8"/>
      <c r="BTT80" s="8"/>
      <c r="BTU80" s="8"/>
      <c r="BTV80" s="8"/>
      <c r="BTW80" s="8"/>
      <c r="BTX80" s="8"/>
      <c r="BTY80" s="8"/>
      <c r="BTZ80" s="8"/>
    </row>
    <row r="81" spans="1:28 1836:1898" ht="44.45" customHeight="1" x14ac:dyDescent="0.2">
      <c r="A81" s="7">
        <v>72</v>
      </c>
      <c r="B81" s="9">
        <v>64841</v>
      </c>
      <c r="C81" s="26" t="s">
        <v>84</v>
      </c>
      <c r="D81" s="7">
        <v>15</v>
      </c>
      <c r="E81" s="10">
        <f t="shared" si="10"/>
        <v>6</v>
      </c>
      <c r="F81" s="7">
        <v>15</v>
      </c>
      <c r="G81" s="10">
        <f t="shared" si="11"/>
        <v>6</v>
      </c>
      <c r="H81" s="7">
        <v>30</v>
      </c>
      <c r="I81" s="11"/>
      <c r="J81" s="10">
        <f t="shared" si="12"/>
        <v>12</v>
      </c>
      <c r="K81" s="7">
        <v>10</v>
      </c>
      <c r="L81" s="10">
        <f t="shared" si="13"/>
        <v>6</v>
      </c>
      <c r="M81" s="7">
        <v>20</v>
      </c>
      <c r="N81" s="10">
        <f t="shared" si="14"/>
        <v>12</v>
      </c>
      <c r="O81" s="7">
        <v>20</v>
      </c>
      <c r="P81" s="10">
        <f t="shared" si="15"/>
        <v>12</v>
      </c>
      <c r="Q81" s="10">
        <f t="shared" si="16"/>
        <v>54</v>
      </c>
      <c r="R81" s="7">
        <v>0</v>
      </c>
      <c r="S81" s="7">
        <v>0</v>
      </c>
      <c r="T81" s="10">
        <f t="shared" si="17"/>
        <v>0</v>
      </c>
      <c r="U81" s="7">
        <v>0</v>
      </c>
      <c r="V81" s="10">
        <f t="shared" si="18"/>
        <v>54</v>
      </c>
      <c r="W81" s="33">
        <v>16000</v>
      </c>
      <c r="X81" s="32">
        <f t="shared" si="19"/>
        <v>8000</v>
      </c>
      <c r="Y81" s="61"/>
      <c r="Z81" s="61"/>
      <c r="AA81" s="30"/>
      <c r="AB81" s="12"/>
      <c r="BRP81" s="8"/>
      <c r="BRQ81" s="8"/>
      <c r="BRR81" s="8"/>
      <c r="BRS81" s="8"/>
      <c r="BRT81" s="8"/>
      <c r="BRU81" s="8"/>
      <c r="BRV81" s="8"/>
      <c r="BRW81" s="8"/>
      <c r="BRX81" s="8"/>
      <c r="BRY81" s="8"/>
      <c r="BRZ81" s="8"/>
      <c r="BSA81" s="8"/>
      <c r="BSB81" s="8"/>
      <c r="BSC81" s="8"/>
      <c r="BSD81" s="8"/>
      <c r="BSE81" s="8"/>
      <c r="BSF81" s="8"/>
      <c r="BSG81" s="8"/>
      <c r="BSH81" s="8"/>
      <c r="BSI81" s="8"/>
      <c r="BSJ81" s="8"/>
      <c r="BSK81" s="8"/>
      <c r="BSL81" s="8"/>
      <c r="BSM81" s="8"/>
      <c r="BSN81" s="8"/>
      <c r="BSO81" s="8"/>
      <c r="BSP81" s="8"/>
      <c r="BSQ81" s="8"/>
      <c r="BSR81" s="8"/>
      <c r="BSS81" s="8"/>
      <c r="BST81" s="8"/>
      <c r="BSU81" s="8"/>
      <c r="BSV81" s="8"/>
      <c r="BSW81" s="8"/>
      <c r="BSX81" s="8"/>
      <c r="BSY81" s="8"/>
      <c r="BSZ81" s="8"/>
      <c r="BTA81" s="8"/>
      <c r="BTB81" s="8"/>
      <c r="BTC81" s="8"/>
      <c r="BTD81" s="8"/>
      <c r="BTE81" s="8"/>
      <c r="BTF81" s="8"/>
      <c r="BTG81" s="8"/>
      <c r="BTH81" s="8"/>
      <c r="BTI81" s="8"/>
      <c r="BTJ81" s="8"/>
      <c r="BTK81" s="8"/>
      <c r="BTL81" s="8"/>
      <c r="BTM81" s="8"/>
      <c r="BTN81" s="8"/>
      <c r="BTO81" s="8"/>
      <c r="BTP81" s="8"/>
      <c r="BTQ81" s="8"/>
      <c r="BTR81" s="8"/>
      <c r="BTS81" s="8"/>
      <c r="BTT81" s="8"/>
      <c r="BTU81" s="8"/>
      <c r="BTV81" s="8"/>
      <c r="BTW81" s="8"/>
      <c r="BTX81" s="8"/>
      <c r="BTY81" s="8"/>
      <c r="BTZ81" s="8"/>
    </row>
    <row r="82" spans="1:28 1836:1898" ht="45" customHeight="1" x14ac:dyDescent="0.2">
      <c r="A82" s="7">
        <v>38</v>
      </c>
      <c r="B82" s="9">
        <v>64997</v>
      </c>
      <c r="C82" s="26" t="s">
        <v>50</v>
      </c>
      <c r="D82" s="7">
        <v>7.5</v>
      </c>
      <c r="E82" s="10">
        <f t="shared" si="10"/>
        <v>3</v>
      </c>
      <c r="F82" s="7">
        <v>15</v>
      </c>
      <c r="G82" s="10">
        <f t="shared" si="11"/>
        <v>6</v>
      </c>
      <c r="H82" s="7">
        <v>40</v>
      </c>
      <c r="I82" s="11"/>
      <c r="J82" s="10">
        <f t="shared" si="12"/>
        <v>16</v>
      </c>
      <c r="K82" s="7">
        <v>10</v>
      </c>
      <c r="L82" s="10">
        <f t="shared" si="13"/>
        <v>6</v>
      </c>
      <c r="M82" s="7">
        <v>10</v>
      </c>
      <c r="N82" s="10">
        <f t="shared" si="14"/>
        <v>6</v>
      </c>
      <c r="O82" s="7">
        <v>20</v>
      </c>
      <c r="P82" s="10">
        <f t="shared" si="15"/>
        <v>12</v>
      </c>
      <c r="Q82" s="10">
        <f t="shared" si="16"/>
        <v>49</v>
      </c>
      <c r="R82" s="7">
        <v>0</v>
      </c>
      <c r="S82" s="7">
        <v>0</v>
      </c>
      <c r="T82" s="10">
        <f t="shared" si="17"/>
        <v>0</v>
      </c>
      <c r="U82" s="7">
        <v>0</v>
      </c>
      <c r="V82" s="10">
        <f t="shared" si="18"/>
        <v>49</v>
      </c>
      <c r="W82" s="31">
        <v>44281.98</v>
      </c>
      <c r="X82" s="32">
        <f t="shared" si="19"/>
        <v>22140.99</v>
      </c>
      <c r="Y82" s="61"/>
      <c r="Z82" s="61"/>
      <c r="AA82" s="30"/>
      <c r="AB82" s="12"/>
      <c r="BRP82" s="8"/>
      <c r="BRQ82" s="8"/>
      <c r="BRR82" s="8"/>
      <c r="BRS82" s="8"/>
      <c r="BRT82" s="8"/>
      <c r="BRU82" s="8"/>
      <c r="BRV82" s="8"/>
      <c r="BRW82" s="8"/>
      <c r="BRX82" s="8"/>
      <c r="BRY82" s="8"/>
      <c r="BRZ82" s="8"/>
      <c r="BSA82" s="8"/>
      <c r="BSB82" s="8"/>
      <c r="BSC82" s="8"/>
      <c r="BSD82" s="8"/>
      <c r="BSE82" s="8"/>
      <c r="BSF82" s="8"/>
      <c r="BSG82" s="8"/>
      <c r="BSH82" s="8"/>
      <c r="BSI82" s="8"/>
      <c r="BSJ82" s="8"/>
      <c r="BSK82" s="8"/>
      <c r="BSL82" s="8"/>
      <c r="BSM82" s="8"/>
      <c r="BSN82" s="8"/>
      <c r="BSO82" s="8"/>
      <c r="BSP82" s="8"/>
      <c r="BSQ82" s="8"/>
      <c r="BSR82" s="8"/>
      <c r="BSS82" s="8"/>
      <c r="BST82" s="8"/>
      <c r="BSU82" s="8"/>
      <c r="BSV82" s="8"/>
      <c r="BSW82" s="8"/>
      <c r="BSX82" s="8"/>
      <c r="BSY82" s="8"/>
      <c r="BSZ82" s="8"/>
      <c r="BTA82" s="8"/>
      <c r="BTB82" s="8"/>
      <c r="BTC82" s="8"/>
      <c r="BTD82" s="8"/>
      <c r="BTE82" s="8"/>
      <c r="BTF82" s="8"/>
      <c r="BTG82" s="8"/>
      <c r="BTH82" s="8"/>
      <c r="BTI82" s="8"/>
      <c r="BTJ82" s="8"/>
      <c r="BTK82" s="8"/>
      <c r="BTL82" s="8"/>
      <c r="BTM82" s="8"/>
      <c r="BTN82" s="8"/>
      <c r="BTO82" s="8"/>
      <c r="BTP82" s="8"/>
      <c r="BTQ82" s="8"/>
      <c r="BTR82" s="8"/>
      <c r="BTS82" s="8"/>
      <c r="BTT82" s="8"/>
      <c r="BTU82" s="8"/>
      <c r="BTV82" s="8"/>
      <c r="BTW82" s="8"/>
      <c r="BTX82" s="8"/>
      <c r="BTY82" s="8"/>
      <c r="BTZ82" s="8"/>
    </row>
    <row r="83" spans="1:28 1836:1898" ht="217.9" customHeight="1" x14ac:dyDescent="0.2">
      <c r="A83" s="12"/>
      <c r="B83" s="40"/>
      <c r="C83" s="46"/>
      <c r="D83" s="47"/>
      <c r="E83" s="48"/>
      <c r="F83" s="47"/>
      <c r="G83" s="48"/>
      <c r="H83" s="48"/>
      <c r="I83" s="48"/>
      <c r="J83" s="48"/>
      <c r="K83" s="47"/>
      <c r="L83" s="48"/>
      <c r="M83" s="47"/>
      <c r="N83" s="48"/>
      <c r="O83" s="47"/>
      <c r="P83" s="48"/>
      <c r="Q83" s="48"/>
      <c r="R83" s="40"/>
      <c r="S83" s="40"/>
      <c r="T83" s="40"/>
      <c r="U83" s="40"/>
      <c r="V83" s="47"/>
      <c r="W83" s="47"/>
      <c r="X83" s="67"/>
      <c r="Y83" s="64"/>
      <c r="Z83" s="64"/>
      <c r="AA83" s="47"/>
      <c r="AB83" s="12"/>
    </row>
    <row r="84" spans="1:28 1836:1898" ht="19.5" customHeight="1" x14ac:dyDescent="0.2">
      <c r="A84" s="12"/>
      <c r="B84" s="40"/>
      <c r="C84" s="12"/>
      <c r="D84" s="47"/>
      <c r="E84" s="48"/>
      <c r="F84" s="47"/>
      <c r="G84" s="48"/>
      <c r="H84" s="48"/>
      <c r="I84" s="48"/>
      <c r="J84" s="48"/>
      <c r="K84" s="47"/>
      <c r="L84" s="48"/>
      <c r="M84" s="47"/>
      <c r="N84" s="48"/>
      <c r="O84" s="47"/>
      <c r="P84" s="48"/>
      <c r="Q84" s="48"/>
      <c r="R84" s="40"/>
      <c r="S84" s="40"/>
      <c r="T84" s="40"/>
      <c r="U84" s="40"/>
      <c r="V84" s="47"/>
      <c r="W84" s="47"/>
      <c r="X84" s="67"/>
      <c r="Y84" s="64"/>
      <c r="Z84" s="64"/>
      <c r="AA84" s="47"/>
      <c r="AB84" s="12"/>
    </row>
    <row r="85" spans="1:28 1836:1898" x14ac:dyDescent="0.2">
      <c r="X85" s="66"/>
      <c r="Y85" s="65"/>
      <c r="Z85" s="65"/>
    </row>
    <row r="86" spans="1:28 1836:1898" x14ac:dyDescent="0.2">
      <c r="X86" s="66"/>
      <c r="Y86" s="65"/>
      <c r="Z86" s="65"/>
    </row>
    <row r="87" spans="1:28 1836:1898" x14ac:dyDescent="0.2">
      <c r="X87" s="66"/>
      <c r="Y87" s="66"/>
      <c r="Z87" s="66"/>
    </row>
    <row r="88" spans="1:28 1836:1898" x14ac:dyDescent="0.2">
      <c r="X88" s="66"/>
      <c r="Y88" s="66"/>
      <c r="Z88" s="66"/>
    </row>
    <row r="89" spans="1:28 1836:1898" x14ac:dyDescent="0.2">
      <c r="X89" s="66"/>
      <c r="Y89" s="66"/>
      <c r="Z89" s="66"/>
    </row>
    <row r="90" spans="1:28 1836:1898" x14ac:dyDescent="0.2">
      <c r="X90" s="66"/>
      <c r="Y90" s="66"/>
      <c r="Z90" s="66"/>
    </row>
    <row r="91" spans="1:28 1836:1898" x14ac:dyDescent="0.2">
      <c r="X91" s="66"/>
      <c r="Y91" s="66"/>
      <c r="Z91" s="66"/>
    </row>
    <row r="92" spans="1:28 1836:1898" x14ac:dyDescent="0.2">
      <c r="X92" s="66"/>
      <c r="Y92" s="66"/>
      <c r="Z92" s="66"/>
    </row>
    <row r="93" spans="1:28 1836:1898" x14ac:dyDescent="0.2">
      <c r="X93" s="66"/>
      <c r="Y93" s="66"/>
      <c r="Z93" s="66"/>
    </row>
    <row r="94" spans="1:28 1836:1898" x14ac:dyDescent="0.2">
      <c r="X94" s="66"/>
      <c r="Y94" s="66"/>
      <c r="Z94" s="66"/>
    </row>
    <row r="95" spans="1:28 1836:1898" x14ac:dyDescent="0.2">
      <c r="X95" s="66"/>
      <c r="Y95" s="66"/>
      <c r="Z95" s="66"/>
    </row>
    <row r="96" spans="1:28 1836:1898" x14ac:dyDescent="0.2">
      <c r="X96" s="66"/>
      <c r="Y96" s="66"/>
      <c r="Z96" s="66"/>
    </row>
    <row r="97" spans="24:26" x14ac:dyDescent="0.2">
      <c r="X97" s="66"/>
      <c r="Y97" s="66"/>
      <c r="Z97" s="66"/>
    </row>
    <row r="98" spans="24:26" x14ac:dyDescent="0.2">
      <c r="X98" s="66"/>
      <c r="Y98" s="66"/>
      <c r="Z98" s="66"/>
    </row>
    <row r="99" spans="24:26" x14ac:dyDescent="0.2">
      <c r="X99" s="66"/>
      <c r="Y99" s="66"/>
      <c r="Z99" s="66"/>
    </row>
    <row r="100" spans="24:26" x14ac:dyDescent="0.2">
      <c r="X100" s="66"/>
      <c r="Y100" s="66"/>
      <c r="Z100" s="66"/>
    </row>
    <row r="101" spans="24:26" x14ac:dyDescent="0.2">
      <c r="X101" s="66"/>
      <c r="Y101" s="66"/>
      <c r="Z101" s="66"/>
    </row>
    <row r="102" spans="24:26" x14ac:dyDescent="0.2">
      <c r="X102" s="66"/>
      <c r="Y102" s="66"/>
      <c r="Z102" s="66"/>
    </row>
    <row r="103" spans="24:26" x14ac:dyDescent="0.2">
      <c r="X103" s="66"/>
      <c r="Y103" s="66"/>
      <c r="Z103" s="66"/>
    </row>
    <row r="104" spans="24:26" x14ac:dyDescent="0.2">
      <c r="X104" s="66"/>
      <c r="Y104" s="66"/>
      <c r="Z104" s="66"/>
    </row>
    <row r="105" spans="24:26" x14ac:dyDescent="0.2">
      <c r="X105" s="66"/>
      <c r="Y105" s="66"/>
      <c r="Z105" s="66"/>
    </row>
    <row r="106" spans="24:26" x14ac:dyDescent="0.2">
      <c r="X106" s="66"/>
      <c r="Y106" s="66"/>
      <c r="Z106" s="66"/>
    </row>
    <row r="107" spans="24:26" x14ac:dyDescent="0.2">
      <c r="X107" s="66"/>
      <c r="Y107" s="66"/>
      <c r="Z107" s="66"/>
    </row>
    <row r="108" spans="24:26" x14ac:dyDescent="0.2">
      <c r="X108" s="66"/>
      <c r="Y108" s="66"/>
      <c r="Z108" s="66"/>
    </row>
    <row r="109" spans="24:26" x14ac:dyDescent="0.2">
      <c r="X109" s="66"/>
      <c r="Y109" s="66"/>
      <c r="Z109" s="66"/>
    </row>
    <row r="110" spans="24:26" x14ac:dyDescent="0.2">
      <c r="X110" s="66"/>
      <c r="Y110" s="66"/>
      <c r="Z110" s="66"/>
    </row>
    <row r="111" spans="24:26" x14ac:dyDescent="0.2">
      <c r="X111" s="66"/>
      <c r="Y111" s="66"/>
      <c r="Z111" s="66"/>
    </row>
    <row r="112" spans="24:26" x14ac:dyDescent="0.2">
      <c r="X112" s="66"/>
      <c r="Y112" s="66"/>
      <c r="Z112" s="66"/>
    </row>
    <row r="113" spans="24:26" x14ac:dyDescent="0.2">
      <c r="X113" s="66"/>
      <c r="Y113" s="66"/>
      <c r="Z113" s="66"/>
    </row>
    <row r="114" spans="24:26" x14ac:dyDescent="0.2">
      <c r="X114" s="66"/>
      <c r="Y114" s="66"/>
      <c r="Z114" s="66"/>
    </row>
    <row r="115" spans="24:26" x14ac:dyDescent="0.2">
      <c r="X115" s="66"/>
      <c r="Y115" s="66"/>
      <c r="Z115" s="66"/>
    </row>
    <row r="116" spans="24:26" x14ac:dyDescent="0.2">
      <c r="X116" s="66"/>
      <c r="Y116" s="66"/>
      <c r="Z116" s="66"/>
    </row>
    <row r="117" spans="24:26" x14ac:dyDescent="0.2">
      <c r="X117" s="66"/>
      <c r="Y117" s="66"/>
      <c r="Z117" s="66"/>
    </row>
    <row r="118" spans="24:26" x14ac:dyDescent="0.2">
      <c r="X118" s="66"/>
      <c r="Y118" s="66"/>
      <c r="Z118" s="66"/>
    </row>
    <row r="119" spans="24:26" x14ac:dyDescent="0.2">
      <c r="X119" s="66"/>
      <c r="Y119" s="66"/>
      <c r="Z119" s="66"/>
    </row>
    <row r="120" spans="24:26" x14ac:dyDescent="0.2">
      <c r="X120" s="66"/>
      <c r="Y120" s="66"/>
      <c r="Z120" s="66"/>
    </row>
    <row r="121" spans="24:26" x14ac:dyDescent="0.2">
      <c r="X121" s="66"/>
      <c r="Y121" s="66"/>
      <c r="Z121" s="66"/>
    </row>
    <row r="122" spans="24:26" x14ac:dyDescent="0.2">
      <c r="X122" s="66"/>
      <c r="Y122" s="66"/>
      <c r="Z122" s="66"/>
    </row>
    <row r="123" spans="24:26" x14ac:dyDescent="0.2">
      <c r="X123" s="66"/>
      <c r="Y123" s="66"/>
      <c r="Z123" s="66"/>
    </row>
    <row r="124" spans="24:26" x14ac:dyDescent="0.2">
      <c r="X124" s="66"/>
      <c r="Y124" s="66"/>
      <c r="Z124" s="66"/>
    </row>
    <row r="125" spans="24:26" x14ac:dyDescent="0.2">
      <c r="X125" s="66"/>
      <c r="Y125" s="66"/>
      <c r="Z125" s="66"/>
    </row>
    <row r="126" spans="24:26" x14ac:dyDescent="0.2">
      <c r="X126" s="66"/>
      <c r="Y126" s="66"/>
      <c r="Z126" s="66"/>
    </row>
    <row r="127" spans="24:26" x14ac:dyDescent="0.2">
      <c r="X127" s="66"/>
      <c r="Y127" s="66"/>
      <c r="Z127" s="66"/>
    </row>
    <row r="128" spans="24:26" x14ac:dyDescent="0.2">
      <c r="X128" s="66"/>
      <c r="Y128" s="66"/>
      <c r="Z128" s="66"/>
    </row>
    <row r="129" spans="24:26" x14ac:dyDescent="0.2">
      <c r="X129" s="66"/>
      <c r="Y129" s="66"/>
      <c r="Z129" s="66"/>
    </row>
    <row r="130" spans="24:26" x14ac:dyDescent="0.2">
      <c r="X130" s="66"/>
      <c r="Y130" s="66"/>
      <c r="Z130" s="66"/>
    </row>
    <row r="131" spans="24:26" x14ac:dyDescent="0.2">
      <c r="X131" s="66"/>
      <c r="Y131" s="66"/>
      <c r="Z131" s="66"/>
    </row>
    <row r="132" spans="24:26" x14ac:dyDescent="0.2">
      <c r="X132" s="66"/>
      <c r="Y132" s="66"/>
      <c r="Z132" s="66"/>
    </row>
    <row r="133" spans="24:26" x14ac:dyDescent="0.2">
      <c r="X133" s="66"/>
      <c r="Y133" s="66"/>
      <c r="Z133" s="66"/>
    </row>
    <row r="134" spans="24:26" x14ac:dyDescent="0.2">
      <c r="X134" s="66"/>
      <c r="Y134" s="66"/>
      <c r="Z134" s="66"/>
    </row>
    <row r="135" spans="24:26" x14ac:dyDescent="0.2">
      <c r="X135" s="66"/>
      <c r="Y135" s="66"/>
      <c r="Z135" s="66"/>
    </row>
    <row r="136" spans="24:26" x14ac:dyDescent="0.2">
      <c r="X136" s="66"/>
      <c r="Y136" s="66"/>
      <c r="Z136" s="66"/>
    </row>
    <row r="137" spans="24:26" x14ac:dyDescent="0.2">
      <c r="X137" s="66"/>
      <c r="Y137" s="66"/>
      <c r="Z137" s="66"/>
    </row>
    <row r="138" spans="24:26" x14ac:dyDescent="0.2">
      <c r="X138" s="66"/>
      <c r="Y138" s="66"/>
      <c r="Z138" s="66"/>
    </row>
    <row r="139" spans="24:26" x14ac:dyDescent="0.2">
      <c r="X139" s="66"/>
      <c r="Y139" s="66"/>
      <c r="Z139" s="66"/>
    </row>
    <row r="140" spans="24:26" x14ac:dyDescent="0.2">
      <c r="X140" s="66"/>
      <c r="Y140" s="66"/>
      <c r="Z140" s="66"/>
    </row>
    <row r="141" spans="24:26" x14ac:dyDescent="0.2">
      <c r="X141" s="66"/>
      <c r="Y141" s="66"/>
      <c r="Z141" s="66"/>
    </row>
    <row r="142" spans="24:26" x14ac:dyDescent="0.2">
      <c r="X142" s="66"/>
      <c r="Y142" s="66"/>
      <c r="Z142" s="66"/>
    </row>
    <row r="143" spans="24:26" x14ac:dyDescent="0.2">
      <c r="X143" s="66"/>
      <c r="Y143" s="66"/>
      <c r="Z143" s="66"/>
    </row>
    <row r="144" spans="24:26" x14ac:dyDescent="0.2">
      <c r="X144" s="66"/>
      <c r="Y144" s="66"/>
      <c r="Z144" s="66"/>
    </row>
    <row r="145" spans="24:26" x14ac:dyDescent="0.2">
      <c r="X145" s="66"/>
      <c r="Y145" s="66"/>
      <c r="Z145" s="66"/>
    </row>
    <row r="146" spans="24:26" x14ac:dyDescent="0.2">
      <c r="X146" s="66"/>
      <c r="Y146" s="66"/>
      <c r="Z146" s="66"/>
    </row>
    <row r="147" spans="24:26" x14ac:dyDescent="0.2">
      <c r="X147" s="66"/>
      <c r="Y147" s="66"/>
      <c r="Z147" s="66"/>
    </row>
    <row r="148" spans="24:26" x14ac:dyDescent="0.2">
      <c r="X148" s="66"/>
      <c r="Y148" s="66"/>
      <c r="Z148" s="66"/>
    </row>
    <row r="149" spans="24:26" x14ac:dyDescent="0.2">
      <c r="X149" s="66"/>
      <c r="Y149" s="66"/>
      <c r="Z149" s="66"/>
    </row>
    <row r="150" spans="24:26" x14ac:dyDescent="0.2">
      <c r="X150" s="66"/>
      <c r="Y150" s="66"/>
      <c r="Z150" s="66"/>
    </row>
    <row r="151" spans="24:26" x14ac:dyDescent="0.2">
      <c r="X151" s="66"/>
      <c r="Y151" s="66"/>
      <c r="Z151" s="66"/>
    </row>
    <row r="152" spans="24:26" x14ac:dyDescent="0.2">
      <c r="X152" s="66"/>
      <c r="Y152" s="66"/>
      <c r="Z152" s="66"/>
    </row>
    <row r="153" spans="24:26" x14ac:dyDescent="0.2">
      <c r="X153" s="66"/>
      <c r="Y153" s="66"/>
      <c r="Z153" s="66"/>
    </row>
    <row r="154" spans="24:26" x14ac:dyDescent="0.2">
      <c r="X154" s="66"/>
      <c r="Y154" s="66"/>
      <c r="Z154" s="66"/>
    </row>
    <row r="155" spans="24:26" x14ac:dyDescent="0.2">
      <c r="X155" s="66"/>
      <c r="Y155" s="66"/>
      <c r="Z155" s="66"/>
    </row>
    <row r="156" spans="24:26" x14ac:dyDescent="0.2">
      <c r="X156" s="66"/>
      <c r="Y156" s="66"/>
      <c r="Z156" s="66"/>
    </row>
    <row r="157" spans="24:26" x14ac:dyDescent="0.2">
      <c r="X157" s="66"/>
      <c r="Y157" s="66"/>
      <c r="Z157" s="66"/>
    </row>
    <row r="158" spans="24:26" x14ac:dyDescent="0.2">
      <c r="X158" s="66"/>
      <c r="Y158" s="66"/>
      <c r="Z158" s="66"/>
    </row>
    <row r="159" spans="24:26" x14ac:dyDescent="0.2">
      <c r="X159" s="66"/>
      <c r="Y159" s="66"/>
      <c r="Z159" s="66"/>
    </row>
    <row r="160" spans="24:26" x14ac:dyDescent="0.2">
      <c r="X160" s="66"/>
      <c r="Y160" s="66"/>
      <c r="Z160" s="66"/>
    </row>
    <row r="161" spans="24:26" x14ac:dyDescent="0.2">
      <c r="X161" s="66"/>
      <c r="Y161" s="66"/>
      <c r="Z161" s="66"/>
    </row>
    <row r="162" spans="24:26" x14ac:dyDescent="0.2">
      <c r="X162" s="66"/>
      <c r="Y162" s="66"/>
      <c r="Z162" s="66"/>
    </row>
    <row r="163" spans="24:26" x14ac:dyDescent="0.2">
      <c r="X163" s="66"/>
      <c r="Y163" s="66"/>
      <c r="Z163" s="66"/>
    </row>
    <row r="164" spans="24:26" x14ac:dyDescent="0.2">
      <c r="X164" s="66"/>
      <c r="Y164" s="66"/>
      <c r="Z164" s="66"/>
    </row>
    <row r="165" spans="24:26" x14ac:dyDescent="0.2">
      <c r="X165" s="66"/>
      <c r="Y165" s="66"/>
      <c r="Z165" s="66"/>
    </row>
    <row r="166" spans="24:26" x14ac:dyDescent="0.2">
      <c r="X166" s="66"/>
      <c r="Y166" s="66"/>
      <c r="Z166" s="66"/>
    </row>
    <row r="167" spans="24:26" x14ac:dyDescent="0.2">
      <c r="X167" s="66"/>
      <c r="Y167" s="66"/>
      <c r="Z167" s="66"/>
    </row>
    <row r="168" spans="24:26" x14ac:dyDescent="0.2">
      <c r="X168" s="66"/>
      <c r="Y168" s="66"/>
      <c r="Z168" s="66"/>
    </row>
    <row r="169" spans="24:26" x14ac:dyDescent="0.2">
      <c r="X169" s="66"/>
      <c r="Y169" s="66"/>
      <c r="Z169" s="66"/>
    </row>
    <row r="170" spans="24:26" x14ac:dyDescent="0.2">
      <c r="X170" s="66"/>
      <c r="Y170" s="66"/>
      <c r="Z170" s="66"/>
    </row>
    <row r="171" spans="24:26" x14ac:dyDescent="0.2">
      <c r="X171" s="66"/>
      <c r="Y171" s="66"/>
      <c r="Z171" s="66"/>
    </row>
    <row r="172" spans="24:26" x14ac:dyDescent="0.2">
      <c r="X172" s="66"/>
      <c r="Y172" s="66"/>
      <c r="Z172" s="66"/>
    </row>
    <row r="173" spans="24:26" x14ac:dyDescent="0.2">
      <c r="X173" s="66"/>
      <c r="Y173" s="66"/>
      <c r="Z173" s="66"/>
    </row>
    <row r="174" spans="24:26" x14ac:dyDescent="0.2">
      <c r="X174" s="66"/>
      <c r="Y174" s="66"/>
      <c r="Z174" s="66"/>
    </row>
    <row r="175" spans="24:26" x14ac:dyDescent="0.2">
      <c r="X175" s="66"/>
      <c r="Y175" s="66"/>
      <c r="Z175" s="66"/>
    </row>
    <row r="176" spans="24:26" x14ac:dyDescent="0.2">
      <c r="X176" s="66"/>
      <c r="Y176" s="66"/>
      <c r="Z176" s="66"/>
    </row>
    <row r="177" spans="24:26" x14ac:dyDescent="0.2">
      <c r="X177" s="66"/>
      <c r="Y177" s="66"/>
      <c r="Z177" s="66"/>
    </row>
    <row r="178" spans="24:26" x14ac:dyDescent="0.2">
      <c r="X178" s="66"/>
      <c r="Y178" s="66"/>
      <c r="Z178" s="66"/>
    </row>
    <row r="179" spans="24:26" x14ac:dyDescent="0.2">
      <c r="X179" s="66"/>
      <c r="Y179" s="66"/>
      <c r="Z179" s="66"/>
    </row>
    <row r="180" spans="24:26" x14ac:dyDescent="0.2">
      <c r="X180" s="66"/>
      <c r="Y180" s="66"/>
      <c r="Z180" s="66"/>
    </row>
    <row r="181" spans="24:26" x14ac:dyDescent="0.2">
      <c r="X181" s="66"/>
      <c r="Y181" s="66"/>
      <c r="Z181" s="66"/>
    </row>
    <row r="182" spans="24:26" x14ac:dyDescent="0.2">
      <c r="X182" s="66"/>
      <c r="Y182" s="66"/>
      <c r="Z182" s="66"/>
    </row>
    <row r="183" spans="24:26" x14ac:dyDescent="0.2">
      <c r="X183" s="66"/>
      <c r="Y183" s="66"/>
      <c r="Z183" s="66"/>
    </row>
    <row r="184" spans="24:26" x14ac:dyDescent="0.2">
      <c r="X184" s="66"/>
      <c r="Y184" s="66"/>
      <c r="Z184" s="66"/>
    </row>
    <row r="185" spans="24:26" x14ac:dyDescent="0.2">
      <c r="X185" s="66"/>
      <c r="Y185" s="66"/>
      <c r="Z185" s="66"/>
    </row>
    <row r="186" spans="24:26" x14ac:dyDescent="0.2">
      <c r="X186" s="66"/>
      <c r="Y186" s="66"/>
      <c r="Z186" s="66"/>
    </row>
    <row r="187" spans="24:26" x14ac:dyDescent="0.2">
      <c r="X187" s="66"/>
      <c r="Y187" s="66"/>
      <c r="Z187" s="66"/>
    </row>
    <row r="188" spans="24:26" x14ac:dyDescent="0.2">
      <c r="X188" s="66"/>
      <c r="Y188" s="66"/>
      <c r="Z188" s="66"/>
    </row>
    <row r="189" spans="24:26" x14ac:dyDescent="0.2">
      <c r="X189" s="66"/>
      <c r="Y189" s="66"/>
      <c r="Z189" s="66"/>
    </row>
    <row r="190" spans="24:26" x14ac:dyDescent="0.2">
      <c r="X190" s="66"/>
      <c r="Y190" s="66"/>
      <c r="Z190" s="66"/>
    </row>
    <row r="191" spans="24:26" x14ac:dyDescent="0.2">
      <c r="X191" s="66"/>
      <c r="Y191" s="66"/>
      <c r="Z191" s="66"/>
    </row>
    <row r="192" spans="24:26" x14ac:dyDescent="0.2">
      <c r="X192" s="66"/>
      <c r="Y192" s="66"/>
      <c r="Z192" s="66"/>
    </row>
    <row r="193" spans="24:26" x14ac:dyDescent="0.2">
      <c r="X193" s="66"/>
      <c r="Y193" s="66"/>
      <c r="Z193" s="66"/>
    </row>
    <row r="194" spans="24:26" x14ac:dyDescent="0.2">
      <c r="X194" s="66"/>
      <c r="Y194" s="66"/>
      <c r="Z194" s="66"/>
    </row>
    <row r="195" spans="24:26" x14ac:dyDescent="0.2">
      <c r="X195" s="66"/>
      <c r="Y195" s="66"/>
      <c r="Z195" s="66"/>
    </row>
    <row r="196" spans="24:26" x14ac:dyDescent="0.2">
      <c r="X196" s="66"/>
      <c r="Y196" s="66"/>
      <c r="Z196" s="66"/>
    </row>
    <row r="197" spans="24:26" x14ac:dyDescent="0.2">
      <c r="X197" s="66"/>
      <c r="Y197" s="66"/>
      <c r="Z197" s="66"/>
    </row>
    <row r="198" spans="24:26" x14ac:dyDescent="0.2">
      <c r="X198" s="66"/>
      <c r="Y198" s="66"/>
      <c r="Z198" s="66"/>
    </row>
    <row r="199" spans="24:26" x14ac:dyDescent="0.2">
      <c r="X199" s="66"/>
      <c r="Y199" s="66"/>
      <c r="Z199" s="66"/>
    </row>
    <row r="200" spans="24:26" x14ac:dyDescent="0.2">
      <c r="X200" s="66"/>
      <c r="Y200" s="66"/>
      <c r="Z200" s="66"/>
    </row>
    <row r="201" spans="24:26" x14ac:dyDescent="0.2">
      <c r="X201" s="66"/>
      <c r="Y201" s="66"/>
      <c r="Z201" s="66"/>
    </row>
    <row r="202" spans="24:26" x14ac:dyDescent="0.2">
      <c r="X202" s="66"/>
      <c r="Y202" s="66"/>
      <c r="Z202" s="66"/>
    </row>
    <row r="203" spans="24:26" x14ac:dyDescent="0.2">
      <c r="X203" s="66"/>
      <c r="Y203" s="66"/>
      <c r="Z203" s="66"/>
    </row>
    <row r="204" spans="24:26" x14ac:dyDescent="0.2">
      <c r="X204" s="66"/>
      <c r="Y204" s="66"/>
      <c r="Z204" s="66"/>
    </row>
    <row r="205" spans="24:26" x14ac:dyDescent="0.2">
      <c r="X205" s="66"/>
      <c r="Y205" s="66"/>
      <c r="Z205" s="66"/>
    </row>
    <row r="206" spans="24:26" x14ac:dyDescent="0.2">
      <c r="X206" s="66"/>
      <c r="Y206" s="66"/>
      <c r="Z206" s="66"/>
    </row>
    <row r="207" spans="24:26" x14ac:dyDescent="0.2">
      <c r="X207" s="66"/>
      <c r="Y207" s="66"/>
      <c r="Z207" s="66"/>
    </row>
    <row r="208" spans="24:26" x14ac:dyDescent="0.2">
      <c r="X208" s="66"/>
      <c r="Y208" s="66"/>
      <c r="Z208" s="66"/>
    </row>
    <row r="209" spans="24:26" x14ac:dyDescent="0.2">
      <c r="X209" s="66"/>
      <c r="Y209" s="66"/>
      <c r="Z209" s="66"/>
    </row>
    <row r="210" spans="24:26" x14ac:dyDescent="0.2">
      <c r="X210" s="66"/>
      <c r="Y210" s="66"/>
      <c r="Z210" s="66"/>
    </row>
    <row r="211" spans="24:26" x14ac:dyDescent="0.2">
      <c r="X211" s="66"/>
      <c r="Y211" s="66"/>
      <c r="Z211" s="66"/>
    </row>
    <row r="212" spans="24:26" x14ac:dyDescent="0.2">
      <c r="X212" s="66"/>
      <c r="Y212" s="66"/>
      <c r="Z212" s="66"/>
    </row>
    <row r="213" spans="24:26" x14ac:dyDescent="0.2">
      <c r="X213" s="66"/>
      <c r="Y213" s="66"/>
      <c r="Z213" s="66"/>
    </row>
    <row r="214" spans="24:26" x14ac:dyDescent="0.2">
      <c r="X214" s="66"/>
      <c r="Y214" s="66"/>
      <c r="Z214" s="66"/>
    </row>
    <row r="215" spans="24:26" x14ac:dyDescent="0.2">
      <c r="X215" s="66"/>
      <c r="Y215" s="66"/>
      <c r="Z215" s="66"/>
    </row>
    <row r="216" spans="24:26" x14ac:dyDescent="0.2">
      <c r="X216" s="66"/>
      <c r="Y216" s="66"/>
      <c r="Z216" s="66"/>
    </row>
    <row r="217" spans="24:26" x14ac:dyDescent="0.2">
      <c r="X217" s="66"/>
      <c r="Y217" s="66"/>
      <c r="Z217" s="66"/>
    </row>
    <row r="218" spans="24:26" x14ac:dyDescent="0.2">
      <c r="X218" s="66"/>
      <c r="Y218" s="66"/>
      <c r="Z218" s="66"/>
    </row>
    <row r="219" spans="24:26" x14ac:dyDescent="0.2">
      <c r="X219" s="66"/>
      <c r="Y219" s="66"/>
      <c r="Z219" s="66"/>
    </row>
    <row r="220" spans="24:26" x14ac:dyDescent="0.2">
      <c r="X220" s="66"/>
      <c r="Y220" s="66"/>
      <c r="Z220" s="66"/>
    </row>
    <row r="221" spans="24:26" x14ac:dyDescent="0.2">
      <c r="X221" s="66"/>
      <c r="Y221" s="66"/>
      <c r="Z221" s="66"/>
    </row>
    <row r="222" spans="24:26" x14ac:dyDescent="0.2">
      <c r="X222" s="66"/>
      <c r="Y222" s="66"/>
      <c r="Z222" s="66"/>
    </row>
    <row r="223" spans="24:26" x14ac:dyDescent="0.2">
      <c r="X223" s="66"/>
      <c r="Y223" s="66"/>
      <c r="Z223" s="66"/>
    </row>
    <row r="224" spans="24:26" x14ac:dyDescent="0.2">
      <c r="X224" s="66"/>
      <c r="Y224" s="66"/>
      <c r="Z224" s="66"/>
    </row>
    <row r="225" spans="24:26" x14ac:dyDescent="0.2">
      <c r="X225" s="66"/>
      <c r="Y225" s="66"/>
      <c r="Z225" s="66"/>
    </row>
    <row r="226" spans="24:26" x14ac:dyDescent="0.2">
      <c r="X226" s="66"/>
      <c r="Y226" s="66"/>
      <c r="Z226" s="66"/>
    </row>
    <row r="227" spans="24:26" x14ac:dyDescent="0.2">
      <c r="X227" s="66"/>
      <c r="Y227" s="66"/>
      <c r="Z227" s="66"/>
    </row>
    <row r="228" spans="24:26" x14ac:dyDescent="0.2">
      <c r="X228" s="66"/>
      <c r="Y228" s="66"/>
      <c r="Z228" s="66"/>
    </row>
    <row r="229" spans="24:26" x14ac:dyDescent="0.2">
      <c r="X229" s="66"/>
      <c r="Y229" s="66"/>
      <c r="Z229" s="66"/>
    </row>
    <row r="230" spans="24:26" x14ac:dyDescent="0.2">
      <c r="X230" s="66"/>
      <c r="Y230" s="66"/>
      <c r="Z230" s="66"/>
    </row>
    <row r="231" spans="24:26" x14ac:dyDescent="0.2">
      <c r="X231" s="66"/>
      <c r="Y231" s="66"/>
      <c r="Z231" s="66"/>
    </row>
    <row r="232" spans="24:26" x14ac:dyDescent="0.2">
      <c r="X232" s="66"/>
      <c r="Y232" s="66"/>
      <c r="Z232" s="66"/>
    </row>
    <row r="233" spans="24:26" x14ac:dyDescent="0.2">
      <c r="X233" s="66"/>
      <c r="Y233" s="66"/>
      <c r="Z233" s="66"/>
    </row>
    <row r="234" spans="24:26" x14ac:dyDescent="0.2">
      <c r="X234" s="66"/>
      <c r="Y234" s="66"/>
      <c r="Z234" s="66"/>
    </row>
    <row r="235" spans="24:26" x14ac:dyDescent="0.2">
      <c r="X235" s="66"/>
      <c r="Y235" s="66"/>
      <c r="Z235" s="66"/>
    </row>
    <row r="236" spans="24:26" x14ac:dyDescent="0.2">
      <c r="X236" s="66"/>
      <c r="Y236" s="66"/>
      <c r="Z236" s="66"/>
    </row>
    <row r="237" spans="24:26" x14ac:dyDescent="0.2">
      <c r="X237" s="66"/>
      <c r="Y237" s="66"/>
      <c r="Z237" s="66"/>
    </row>
    <row r="238" spans="24:26" x14ac:dyDescent="0.2">
      <c r="X238" s="66"/>
      <c r="Y238" s="66"/>
      <c r="Z238" s="66"/>
    </row>
    <row r="239" spans="24:26" x14ac:dyDescent="0.2">
      <c r="X239" s="66"/>
      <c r="Y239" s="66"/>
      <c r="Z239" s="66"/>
    </row>
    <row r="240" spans="24:26" x14ac:dyDescent="0.2">
      <c r="X240" s="66"/>
      <c r="Y240" s="66"/>
      <c r="Z240" s="66"/>
    </row>
    <row r="241" spans="24:26" x14ac:dyDescent="0.2">
      <c r="X241" s="66"/>
      <c r="Y241" s="66"/>
      <c r="Z241" s="66"/>
    </row>
    <row r="242" spans="24:26" x14ac:dyDescent="0.2">
      <c r="X242" s="66"/>
      <c r="Y242" s="66"/>
      <c r="Z242" s="66"/>
    </row>
    <row r="243" spans="24:26" x14ac:dyDescent="0.2">
      <c r="X243" s="66"/>
      <c r="Y243" s="66"/>
      <c r="Z243" s="66"/>
    </row>
    <row r="244" spans="24:26" x14ac:dyDescent="0.2">
      <c r="X244" s="66"/>
      <c r="Y244" s="66"/>
      <c r="Z244" s="66"/>
    </row>
    <row r="245" spans="24:26" x14ac:dyDescent="0.2">
      <c r="X245" s="66"/>
      <c r="Y245" s="66"/>
      <c r="Z245" s="66"/>
    </row>
    <row r="246" spans="24:26" x14ac:dyDescent="0.2">
      <c r="X246" s="66"/>
      <c r="Y246" s="66"/>
      <c r="Z246" s="66"/>
    </row>
    <row r="247" spans="24:26" x14ac:dyDescent="0.2">
      <c r="X247" s="66"/>
      <c r="Y247" s="66"/>
      <c r="Z247" s="66"/>
    </row>
    <row r="248" spans="24:26" x14ac:dyDescent="0.2">
      <c r="X248" s="66"/>
      <c r="Y248" s="66"/>
      <c r="Z248" s="66"/>
    </row>
    <row r="249" spans="24:26" x14ac:dyDescent="0.2">
      <c r="X249" s="66"/>
      <c r="Y249" s="66"/>
      <c r="Z249" s="66"/>
    </row>
    <row r="250" spans="24:26" x14ac:dyDescent="0.2">
      <c r="X250" s="66"/>
      <c r="Y250" s="66"/>
      <c r="Z250" s="66"/>
    </row>
    <row r="251" spans="24:26" x14ac:dyDescent="0.2">
      <c r="X251" s="66"/>
      <c r="Y251" s="66"/>
      <c r="Z251" s="66"/>
    </row>
    <row r="252" spans="24:26" x14ac:dyDescent="0.2">
      <c r="X252" s="66"/>
      <c r="Y252" s="66"/>
      <c r="Z252" s="66"/>
    </row>
    <row r="253" spans="24:26" x14ac:dyDescent="0.2">
      <c r="X253" s="66"/>
      <c r="Y253" s="66"/>
      <c r="Z253" s="66"/>
    </row>
    <row r="254" spans="24:26" x14ac:dyDescent="0.2">
      <c r="X254" s="66"/>
      <c r="Y254" s="66"/>
      <c r="Z254" s="66"/>
    </row>
    <row r="255" spans="24:26" x14ac:dyDescent="0.2">
      <c r="X255" s="66"/>
      <c r="Y255" s="66"/>
      <c r="Z255" s="66"/>
    </row>
    <row r="256" spans="24:26" x14ac:dyDescent="0.2">
      <c r="X256" s="66"/>
      <c r="Y256" s="66"/>
      <c r="Z256" s="66"/>
    </row>
    <row r="257" spans="24:26" x14ac:dyDescent="0.2">
      <c r="X257" s="66"/>
      <c r="Y257" s="66"/>
      <c r="Z257" s="66"/>
    </row>
    <row r="258" spans="24:26" x14ac:dyDescent="0.2">
      <c r="X258" s="66"/>
      <c r="Y258" s="66"/>
      <c r="Z258" s="66"/>
    </row>
    <row r="259" spans="24:26" x14ac:dyDescent="0.2">
      <c r="X259" s="66"/>
      <c r="Y259" s="66"/>
      <c r="Z259" s="66"/>
    </row>
    <row r="260" spans="24:26" x14ac:dyDescent="0.2">
      <c r="X260" s="66"/>
      <c r="Y260" s="66"/>
      <c r="Z260" s="66"/>
    </row>
    <row r="261" spans="24:26" x14ac:dyDescent="0.2">
      <c r="X261" s="66"/>
      <c r="Y261" s="66"/>
      <c r="Z261" s="66"/>
    </row>
    <row r="262" spans="24:26" x14ac:dyDescent="0.2">
      <c r="X262" s="66"/>
      <c r="Y262" s="66"/>
      <c r="Z262" s="66"/>
    </row>
    <row r="263" spans="24:26" x14ac:dyDescent="0.2">
      <c r="X263" s="66"/>
      <c r="Y263" s="66"/>
      <c r="Z263" s="66"/>
    </row>
    <row r="264" spans="24:26" x14ac:dyDescent="0.2">
      <c r="X264" s="66"/>
      <c r="Y264" s="66"/>
      <c r="Z264" s="66"/>
    </row>
    <row r="265" spans="24:26" x14ac:dyDescent="0.2">
      <c r="X265" s="66"/>
      <c r="Y265" s="66"/>
      <c r="Z265" s="66"/>
    </row>
    <row r="266" spans="24:26" x14ac:dyDescent="0.2">
      <c r="X266" s="66"/>
      <c r="Y266" s="66"/>
      <c r="Z266" s="66"/>
    </row>
    <row r="267" spans="24:26" x14ac:dyDescent="0.2">
      <c r="X267" s="66"/>
      <c r="Y267" s="66"/>
      <c r="Z267" s="66"/>
    </row>
    <row r="268" spans="24:26" x14ac:dyDescent="0.2">
      <c r="X268" s="66"/>
      <c r="Y268" s="66"/>
      <c r="Z268" s="66"/>
    </row>
    <row r="269" spans="24:26" x14ac:dyDescent="0.2">
      <c r="X269" s="66"/>
      <c r="Y269" s="66"/>
      <c r="Z269" s="66"/>
    </row>
    <row r="270" spans="24:26" x14ac:dyDescent="0.2">
      <c r="X270" s="66"/>
      <c r="Y270" s="66"/>
      <c r="Z270" s="66"/>
    </row>
    <row r="271" spans="24:26" x14ac:dyDescent="0.2">
      <c r="X271" s="66"/>
      <c r="Y271" s="66"/>
      <c r="Z271" s="66"/>
    </row>
    <row r="272" spans="24:26" x14ac:dyDescent="0.2">
      <c r="X272" s="66"/>
      <c r="Y272" s="66"/>
      <c r="Z272" s="66"/>
    </row>
    <row r="273" spans="24:26" x14ac:dyDescent="0.2">
      <c r="X273" s="66"/>
      <c r="Y273" s="66"/>
      <c r="Z273" s="66"/>
    </row>
    <row r="274" spans="24:26" x14ac:dyDescent="0.2">
      <c r="X274" s="66"/>
      <c r="Y274" s="66"/>
      <c r="Z274" s="66"/>
    </row>
    <row r="275" spans="24:26" x14ac:dyDescent="0.2">
      <c r="X275" s="66"/>
      <c r="Y275" s="66"/>
      <c r="Z275" s="66"/>
    </row>
    <row r="276" spans="24:26" x14ac:dyDescent="0.2">
      <c r="X276" s="66"/>
      <c r="Y276" s="66"/>
      <c r="Z276" s="66"/>
    </row>
    <row r="277" spans="24:26" x14ac:dyDescent="0.2">
      <c r="X277" s="66"/>
      <c r="Y277" s="66"/>
      <c r="Z277" s="66"/>
    </row>
    <row r="278" spans="24:26" x14ac:dyDescent="0.2">
      <c r="X278" s="66"/>
      <c r="Y278" s="66"/>
      <c r="Z278" s="66"/>
    </row>
    <row r="279" spans="24:26" x14ac:dyDescent="0.2">
      <c r="X279" s="66"/>
      <c r="Y279" s="66"/>
      <c r="Z279" s="66"/>
    </row>
    <row r="280" spans="24:26" x14ac:dyDescent="0.2">
      <c r="X280" s="66"/>
      <c r="Y280" s="66"/>
      <c r="Z280" s="66"/>
    </row>
    <row r="281" spans="24:26" x14ac:dyDescent="0.2">
      <c r="X281" s="66"/>
      <c r="Y281" s="66"/>
      <c r="Z281" s="66"/>
    </row>
    <row r="282" spans="24:26" x14ac:dyDescent="0.2">
      <c r="X282" s="66"/>
      <c r="Y282" s="66"/>
      <c r="Z282" s="66"/>
    </row>
    <row r="283" spans="24:26" x14ac:dyDescent="0.2">
      <c r="X283" s="66"/>
      <c r="Y283" s="66"/>
      <c r="Z283" s="66"/>
    </row>
    <row r="284" spans="24:26" x14ac:dyDescent="0.2">
      <c r="X284" s="66"/>
      <c r="Y284" s="66"/>
      <c r="Z284" s="66"/>
    </row>
    <row r="285" spans="24:26" x14ac:dyDescent="0.2">
      <c r="X285" s="66"/>
      <c r="Y285" s="66"/>
      <c r="Z285" s="66"/>
    </row>
    <row r="286" spans="24:26" x14ac:dyDescent="0.2">
      <c r="X286" s="66"/>
      <c r="Y286" s="66"/>
      <c r="Z286" s="66"/>
    </row>
    <row r="287" spans="24:26" x14ac:dyDescent="0.2">
      <c r="X287" s="66"/>
      <c r="Y287" s="66"/>
      <c r="Z287" s="66"/>
    </row>
    <row r="288" spans="24:26" x14ac:dyDescent="0.2">
      <c r="X288" s="66"/>
      <c r="Y288" s="66"/>
      <c r="Z288" s="66"/>
    </row>
    <row r="289" spans="24:26" x14ac:dyDescent="0.2">
      <c r="X289" s="66"/>
      <c r="Y289" s="66"/>
      <c r="Z289" s="66"/>
    </row>
    <row r="290" spans="24:26" x14ac:dyDescent="0.2">
      <c r="X290" s="66"/>
      <c r="Y290" s="66"/>
      <c r="Z290" s="66"/>
    </row>
    <row r="291" spans="24:26" x14ac:dyDescent="0.2">
      <c r="X291" s="66"/>
      <c r="Y291" s="66"/>
      <c r="Z291" s="66"/>
    </row>
    <row r="292" spans="24:26" x14ac:dyDescent="0.2">
      <c r="X292" s="66"/>
      <c r="Y292" s="66"/>
      <c r="Z292" s="66"/>
    </row>
    <row r="293" spans="24:26" x14ac:dyDescent="0.2">
      <c r="X293" s="66"/>
      <c r="Y293" s="66"/>
      <c r="Z293" s="66"/>
    </row>
    <row r="294" spans="24:26" x14ac:dyDescent="0.2">
      <c r="X294" s="66"/>
      <c r="Y294" s="66"/>
      <c r="Z294" s="66"/>
    </row>
    <row r="295" spans="24:26" x14ac:dyDescent="0.2">
      <c r="X295" s="66"/>
      <c r="Y295" s="66"/>
      <c r="Z295" s="66"/>
    </row>
    <row r="296" spans="24:26" x14ac:dyDescent="0.2">
      <c r="X296" s="66"/>
      <c r="Y296" s="66"/>
      <c r="Z296" s="66"/>
    </row>
    <row r="297" spans="24:26" x14ac:dyDescent="0.2">
      <c r="X297" s="66"/>
      <c r="Y297" s="66"/>
      <c r="Z297" s="66"/>
    </row>
    <row r="298" spans="24:26" x14ac:dyDescent="0.2">
      <c r="X298" s="66"/>
      <c r="Y298" s="66"/>
      <c r="Z298" s="66"/>
    </row>
    <row r="299" spans="24:26" x14ac:dyDescent="0.2">
      <c r="X299" s="66"/>
      <c r="Y299" s="66"/>
      <c r="Z299" s="66"/>
    </row>
    <row r="300" spans="24:26" x14ac:dyDescent="0.2">
      <c r="X300" s="66"/>
      <c r="Y300" s="66"/>
      <c r="Z300" s="66"/>
    </row>
    <row r="301" spans="24:26" x14ac:dyDescent="0.2">
      <c r="X301" s="66"/>
      <c r="Y301" s="66"/>
      <c r="Z301" s="66"/>
    </row>
    <row r="302" spans="24:26" x14ac:dyDescent="0.2">
      <c r="X302" s="66"/>
      <c r="Y302" s="66"/>
      <c r="Z302" s="66"/>
    </row>
    <row r="303" spans="24:26" x14ac:dyDescent="0.2">
      <c r="X303" s="66"/>
      <c r="Y303" s="66"/>
      <c r="Z303" s="66"/>
    </row>
    <row r="304" spans="24:26" x14ac:dyDescent="0.2">
      <c r="X304" s="66"/>
      <c r="Y304" s="66"/>
      <c r="Z304" s="66"/>
    </row>
    <row r="305" spans="24:26" x14ac:dyDescent="0.2">
      <c r="X305" s="66"/>
      <c r="Y305" s="66"/>
      <c r="Z305" s="66"/>
    </row>
    <row r="306" spans="24:26" x14ac:dyDescent="0.2">
      <c r="X306" s="66"/>
      <c r="Y306" s="66"/>
      <c r="Z306" s="66"/>
    </row>
    <row r="307" spans="24:26" x14ac:dyDescent="0.2">
      <c r="X307" s="66"/>
      <c r="Y307" s="66"/>
      <c r="Z307" s="66"/>
    </row>
    <row r="308" spans="24:26" x14ac:dyDescent="0.2">
      <c r="X308" s="66"/>
      <c r="Y308" s="66"/>
      <c r="Z308" s="66"/>
    </row>
    <row r="309" spans="24:26" x14ac:dyDescent="0.2">
      <c r="X309" s="66"/>
      <c r="Y309" s="66"/>
      <c r="Z309" s="66"/>
    </row>
    <row r="310" spans="24:26" x14ac:dyDescent="0.2">
      <c r="X310" s="66"/>
      <c r="Y310" s="66"/>
      <c r="Z310" s="66"/>
    </row>
    <row r="311" spans="24:26" x14ac:dyDescent="0.2">
      <c r="X311" s="66"/>
      <c r="Y311" s="66"/>
      <c r="Z311" s="66"/>
    </row>
    <row r="312" spans="24:26" x14ac:dyDescent="0.2">
      <c r="X312" s="66"/>
      <c r="Y312" s="66"/>
      <c r="Z312" s="66"/>
    </row>
    <row r="313" spans="24:26" x14ac:dyDescent="0.2">
      <c r="X313" s="66"/>
      <c r="Y313" s="66"/>
      <c r="Z313" s="66"/>
    </row>
    <row r="314" spans="24:26" x14ac:dyDescent="0.2">
      <c r="X314" s="66"/>
      <c r="Y314" s="66"/>
      <c r="Z314" s="66"/>
    </row>
    <row r="315" spans="24:26" x14ac:dyDescent="0.2">
      <c r="X315" s="66"/>
      <c r="Y315" s="66"/>
      <c r="Z315" s="66"/>
    </row>
    <row r="316" spans="24:26" x14ac:dyDescent="0.2">
      <c r="X316" s="66"/>
      <c r="Y316" s="66"/>
      <c r="Z316" s="66"/>
    </row>
    <row r="317" spans="24:26" x14ac:dyDescent="0.2">
      <c r="X317" s="66"/>
      <c r="Y317" s="66"/>
      <c r="Z317" s="66"/>
    </row>
    <row r="318" spans="24:26" x14ac:dyDescent="0.2">
      <c r="X318" s="66"/>
      <c r="Y318" s="66"/>
      <c r="Z318" s="66"/>
    </row>
    <row r="319" spans="24:26" x14ac:dyDescent="0.2">
      <c r="X319" s="66"/>
      <c r="Y319" s="66"/>
      <c r="Z319" s="66"/>
    </row>
    <row r="320" spans="24:26" x14ac:dyDescent="0.2">
      <c r="X320" s="66"/>
      <c r="Y320" s="66"/>
      <c r="Z320" s="66"/>
    </row>
    <row r="321" spans="24:26" x14ac:dyDescent="0.2">
      <c r="X321" s="66"/>
      <c r="Y321" s="66"/>
      <c r="Z321" s="66"/>
    </row>
    <row r="322" spans="24:26" x14ac:dyDescent="0.2">
      <c r="X322" s="66"/>
      <c r="Y322" s="66"/>
      <c r="Z322" s="66"/>
    </row>
    <row r="323" spans="24:26" x14ac:dyDescent="0.2">
      <c r="X323" s="66"/>
      <c r="Y323" s="66"/>
      <c r="Z323" s="66"/>
    </row>
    <row r="324" spans="24:26" x14ac:dyDescent="0.2">
      <c r="X324" s="66"/>
      <c r="Y324" s="66"/>
      <c r="Z324" s="66"/>
    </row>
    <row r="325" spans="24:26" x14ac:dyDescent="0.2">
      <c r="X325" s="66"/>
      <c r="Y325" s="66"/>
      <c r="Z325" s="66"/>
    </row>
    <row r="326" spans="24:26" x14ac:dyDescent="0.2">
      <c r="X326" s="66"/>
      <c r="Y326" s="66"/>
      <c r="Z326" s="66"/>
    </row>
    <row r="327" spans="24:26" x14ac:dyDescent="0.2">
      <c r="X327" s="66"/>
      <c r="Y327" s="66"/>
      <c r="Z327" s="66"/>
    </row>
    <row r="328" spans="24:26" x14ac:dyDescent="0.2">
      <c r="X328" s="66"/>
      <c r="Y328" s="66"/>
      <c r="Z328" s="66"/>
    </row>
    <row r="329" spans="24:26" x14ac:dyDescent="0.2">
      <c r="X329" s="66"/>
      <c r="Y329" s="66"/>
      <c r="Z329" s="66"/>
    </row>
    <row r="330" spans="24:26" x14ac:dyDescent="0.2">
      <c r="X330" s="66"/>
      <c r="Y330" s="66"/>
      <c r="Z330" s="66"/>
    </row>
    <row r="331" spans="24:26" x14ac:dyDescent="0.2">
      <c r="X331" s="66"/>
      <c r="Y331" s="66"/>
      <c r="Z331" s="66"/>
    </row>
    <row r="332" spans="24:26" x14ac:dyDescent="0.2">
      <c r="X332" s="66"/>
      <c r="Y332" s="66"/>
      <c r="Z332" s="66"/>
    </row>
    <row r="333" spans="24:26" x14ac:dyDescent="0.2">
      <c r="X333" s="66"/>
      <c r="Y333" s="66"/>
      <c r="Z333" s="66"/>
    </row>
    <row r="334" spans="24:26" x14ac:dyDescent="0.2">
      <c r="X334" s="66"/>
      <c r="Y334" s="66"/>
      <c r="Z334" s="66"/>
    </row>
    <row r="335" spans="24:26" x14ac:dyDescent="0.2">
      <c r="X335" s="66"/>
      <c r="Y335" s="66"/>
      <c r="Z335" s="66"/>
    </row>
    <row r="336" spans="24:26" x14ac:dyDescent="0.2">
      <c r="X336" s="66"/>
      <c r="Y336" s="66"/>
      <c r="Z336" s="66"/>
    </row>
    <row r="337" spans="24:26" x14ac:dyDescent="0.2">
      <c r="X337" s="66"/>
      <c r="Y337" s="66"/>
      <c r="Z337" s="66"/>
    </row>
    <row r="338" spans="24:26" x14ac:dyDescent="0.2">
      <c r="Y338" s="66"/>
      <c r="Z338" s="66"/>
    </row>
    <row r="339" spans="24:26" x14ac:dyDescent="0.2">
      <c r="Y339" s="66"/>
      <c r="Z339" s="66"/>
    </row>
    <row r="340" spans="24:26" x14ac:dyDescent="0.2">
      <c r="Y340" s="66"/>
      <c r="Z340" s="66"/>
    </row>
    <row r="341" spans="24:26" x14ac:dyDescent="0.2">
      <c r="Y341" s="66"/>
      <c r="Z341" s="66"/>
    </row>
    <row r="342" spans="24:26" x14ac:dyDescent="0.2">
      <c r="Y342" s="66"/>
      <c r="Z342" s="66"/>
    </row>
    <row r="343" spans="24:26" x14ac:dyDescent="0.2">
      <c r="Y343" s="66"/>
      <c r="Z343" s="66"/>
    </row>
    <row r="344" spans="24:26" x14ac:dyDescent="0.2">
      <c r="Y344" s="66"/>
      <c r="Z344" s="66"/>
    </row>
    <row r="345" spans="24:26" x14ac:dyDescent="0.2">
      <c r="Y345" s="66"/>
      <c r="Z345" s="66"/>
    </row>
    <row r="346" spans="24:26" x14ac:dyDescent="0.2">
      <c r="Y346" s="66"/>
      <c r="Z346" s="66"/>
    </row>
    <row r="347" spans="24:26" x14ac:dyDescent="0.2">
      <c r="Y347" s="66"/>
      <c r="Z347" s="66"/>
    </row>
    <row r="348" spans="24:26" x14ac:dyDescent="0.2">
      <c r="Y348" s="66"/>
      <c r="Z348" s="66"/>
    </row>
    <row r="349" spans="24:26" x14ac:dyDescent="0.2">
      <c r="Y349" s="66"/>
      <c r="Z349" s="66"/>
    </row>
    <row r="350" spans="24:26" x14ac:dyDescent="0.2">
      <c r="Y350" s="66"/>
      <c r="Z350" s="66"/>
    </row>
    <row r="351" spans="24:26" x14ac:dyDescent="0.2">
      <c r="Y351" s="66"/>
      <c r="Z351" s="66"/>
    </row>
    <row r="352" spans="24:26" x14ac:dyDescent="0.2">
      <c r="Y352" s="66"/>
      <c r="Z352" s="66"/>
    </row>
    <row r="353" spans="25:26" x14ac:dyDescent="0.2">
      <c r="Y353" s="66"/>
      <c r="Z353" s="66"/>
    </row>
    <row r="354" spans="25:26" x14ac:dyDescent="0.2">
      <c r="Y354" s="66"/>
      <c r="Z354" s="66"/>
    </row>
    <row r="355" spans="25:26" x14ac:dyDescent="0.2">
      <c r="Y355" s="66"/>
      <c r="Z355" s="66"/>
    </row>
    <row r="356" spans="25:26" x14ac:dyDescent="0.2">
      <c r="Y356" s="66"/>
      <c r="Z356" s="66"/>
    </row>
    <row r="357" spans="25:26" x14ac:dyDescent="0.2">
      <c r="Y357" s="66"/>
      <c r="Z357" s="66"/>
    </row>
    <row r="358" spans="25:26" x14ac:dyDescent="0.2">
      <c r="Y358" s="66"/>
      <c r="Z358" s="66"/>
    </row>
    <row r="359" spans="25:26" x14ac:dyDescent="0.2">
      <c r="Y359" s="66"/>
      <c r="Z359" s="66"/>
    </row>
    <row r="360" spans="25:26" x14ac:dyDescent="0.2">
      <c r="Y360" s="66"/>
      <c r="Z360" s="66"/>
    </row>
    <row r="361" spans="25:26" x14ac:dyDescent="0.2">
      <c r="Y361" s="66"/>
      <c r="Z361" s="66"/>
    </row>
    <row r="362" spans="25:26" x14ac:dyDescent="0.2">
      <c r="Y362" s="66"/>
      <c r="Z362" s="66"/>
    </row>
    <row r="363" spans="25:26" x14ac:dyDescent="0.2">
      <c r="Y363" s="66"/>
      <c r="Z363" s="66"/>
    </row>
    <row r="364" spans="25:26" x14ac:dyDescent="0.2">
      <c r="Y364" s="66"/>
      <c r="Z364" s="66"/>
    </row>
    <row r="365" spans="25:26" x14ac:dyDescent="0.2">
      <c r="Y365" s="66"/>
      <c r="Z365" s="66"/>
    </row>
    <row r="366" spans="25:26" x14ac:dyDescent="0.2">
      <c r="Y366" s="66"/>
      <c r="Z366" s="66"/>
    </row>
    <row r="367" spans="25:26" x14ac:dyDescent="0.2">
      <c r="Y367" s="66"/>
      <c r="Z367" s="66"/>
    </row>
    <row r="368" spans="25:26" x14ac:dyDescent="0.2">
      <c r="Y368" s="66"/>
      <c r="Z368" s="66"/>
    </row>
    <row r="369" spans="25:26" x14ac:dyDescent="0.2">
      <c r="Y369" s="66"/>
      <c r="Z369" s="66"/>
    </row>
    <row r="370" spans="25:26" x14ac:dyDescent="0.2">
      <c r="Y370" s="66"/>
      <c r="Z370" s="66"/>
    </row>
    <row r="371" spans="25:26" x14ac:dyDescent="0.2">
      <c r="Y371" s="66"/>
      <c r="Z371" s="66"/>
    </row>
    <row r="372" spans="25:26" x14ac:dyDescent="0.2">
      <c r="Y372" s="66"/>
      <c r="Z372" s="66"/>
    </row>
    <row r="373" spans="25:26" x14ac:dyDescent="0.2">
      <c r="Y373" s="66"/>
      <c r="Z373" s="66"/>
    </row>
    <row r="374" spans="25:26" x14ac:dyDescent="0.2">
      <c r="Y374" s="66"/>
      <c r="Z374" s="66"/>
    </row>
    <row r="375" spans="25:26" x14ac:dyDescent="0.2">
      <c r="Y375" s="66"/>
      <c r="Z375" s="66"/>
    </row>
    <row r="376" spans="25:26" x14ac:dyDescent="0.2">
      <c r="Y376" s="66"/>
      <c r="Z376" s="66"/>
    </row>
    <row r="377" spans="25:26" x14ac:dyDescent="0.2">
      <c r="Y377" s="66"/>
      <c r="Z377" s="66"/>
    </row>
    <row r="378" spans="25:26" x14ac:dyDescent="0.2">
      <c r="Y378" s="66"/>
      <c r="Z378" s="66"/>
    </row>
    <row r="379" spans="25:26" x14ac:dyDescent="0.2">
      <c r="Y379" s="66"/>
      <c r="Z379" s="66"/>
    </row>
    <row r="380" spans="25:26" x14ac:dyDescent="0.2">
      <c r="Y380" s="66"/>
      <c r="Z380" s="66"/>
    </row>
    <row r="381" spans="25:26" x14ac:dyDescent="0.2">
      <c r="Y381" s="66"/>
      <c r="Z381" s="66"/>
    </row>
    <row r="382" spans="25:26" x14ac:dyDescent="0.2">
      <c r="Y382" s="66"/>
      <c r="Z382" s="66"/>
    </row>
    <row r="383" spans="25:26" x14ac:dyDescent="0.2">
      <c r="Y383" s="66"/>
      <c r="Z383" s="66"/>
    </row>
    <row r="384" spans="25:26" x14ac:dyDescent="0.2">
      <c r="Y384" s="66"/>
      <c r="Z384" s="66"/>
    </row>
    <row r="385" spans="25:26" x14ac:dyDescent="0.2">
      <c r="Y385" s="66"/>
      <c r="Z385" s="66"/>
    </row>
    <row r="386" spans="25:26" x14ac:dyDescent="0.2">
      <c r="Y386" s="66"/>
      <c r="Z386" s="66"/>
    </row>
    <row r="387" spans="25:26" x14ac:dyDescent="0.2">
      <c r="Y387" s="66"/>
      <c r="Z387" s="66"/>
    </row>
    <row r="388" spans="25:26" x14ac:dyDescent="0.2">
      <c r="Y388" s="66"/>
      <c r="Z388" s="66"/>
    </row>
    <row r="389" spans="25:26" x14ac:dyDescent="0.2">
      <c r="Y389" s="66"/>
      <c r="Z389" s="66"/>
    </row>
    <row r="390" spans="25:26" x14ac:dyDescent="0.2">
      <c r="Y390" s="66"/>
      <c r="Z390" s="66"/>
    </row>
    <row r="391" spans="25:26" x14ac:dyDescent="0.2">
      <c r="Y391" s="66"/>
      <c r="Z391" s="66"/>
    </row>
    <row r="392" spans="25:26" x14ac:dyDescent="0.2">
      <c r="Y392" s="66"/>
      <c r="Z392" s="66"/>
    </row>
    <row r="393" spans="25:26" x14ac:dyDescent="0.2">
      <c r="Y393" s="66"/>
      <c r="Z393" s="66"/>
    </row>
    <row r="394" spans="25:26" x14ac:dyDescent="0.2">
      <c r="Y394" s="66"/>
      <c r="Z394" s="66"/>
    </row>
    <row r="395" spans="25:26" x14ac:dyDescent="0.2">
      <c r="Y395" s="66"/>
      <c r="Z395" s="66"/>
    </row>
    <row r="396" spans="25:26" x14ac:dyDescent="0.2">
      <c r="Y396" s="66"/>
      <c r="Z396" s="66"/>
    </row>
    <row r="397" spans="25:26" x14ac:dyDescent="0.2">
      <c r="Y397" s="66"/>
      <c r="Z397" s="66"/>
    </row>
    <row r="398" spans="25:26" x14ac:dyDescent="0.2">
      <c r="Y398" s="66"/>
      <c r="Z398" s="66"/>
    </row>
    <row r="399" spans="25:26" x14ac:dyDescent="0.2">
      <c r="Y399" s="66"/>
      <c r="Z399" s="66"/>
    </row>
    <row r="400" spans="25:26" x14ac:dyDescent="0.2">
      <c r="Y400" s="66"/>
      <c r="Z400" s="66"/>
    </row>
    <row r="401" spans="25:26" x14ac:dyDescent="0.2">
      <c r="Y401" s="66"/>
      <c r="Z401" s="66"/>
    </row>
    <row r="402" spans="25:26" x14ac:dyDescent="0.2">
      <c r="Y402" s="66"/>
      <c r="Z402" s="66"/>
    </row>
    <row r="403" spans="25:26" x14ac:dyDescent="0.2">
      <c r="Y403" s="66"/>
      <c r="Z403" s="66"/>
    </row>
    <row r="404" spans="25:26" x14ac:dyDescent="0.2">
      <c r="Y404" s="66"/>
      <c r="Z404" s="66"/>
    </row>
    <row r="405" spans="25:26" x14ac:dyDescent="0.2">
      <c r="Y405" s="66"/>
      <c r="Z405" s="66"/>
    </row>
    <row r="406" spans="25:26" x14ac:dyDescent="0.2">
      <c r="Y406" s="66"/>
      <c r="Z406" s="66"/>
    </row>
    <row r="407" spans="25:26" x14ac:dyDescent="0.2">
      <c r="Y407" s="66"/>
      <c r="Z407" s="66"/>
    </row>
    <row r="408" spans="25:26" x14ac:dyDescent="0.2">
      <c r="Y408" s="66"/>
      <c r="Z408" s="66"/>
    </row>
    <row r="409" spans="25:26" x14ac:dyDescent="0.2">
      <c r="Y409" s="66"/>
      <c r="Z409" s="66"/>
    </row>
    <row r="410" spans="25:26" x14ac:dyDescent="0.2">
      <c r="Y410" s="66"/>
      <c r="Z410" s="66"/>
    </row>
    <row r="411" spans="25:26" x14ac:dyDescent="0.2">
      <c r="Y411" s="66"/>
      <c r="Z411" s="66"/>
    </row>
    <row r="412" spans="25:26" x14ac:dyDescent="0.2">
      <c r="Y412" s="66"/>
      <c r="Z412" s="66"/>
    </row>
    <row r="413" spans="25:26" x14ac:dyDescent="0.2">
      <c r="Y413" s="66"/>
      <c r="Z413" s="66"/>
    </row>
    <row r="414" spans="25:26" x14ac:dyDescent="0.2">
      <c r="Y414" s="66"/>
      <c r="Z414" s="66"/>
    </row>
    <row r="415" spans="25:26" x14ac:dyDescent="0.2">
      <c r="Y415" s="66"/>
      <c r="Z415" s="66"/>
    </row>
    <row r="416" spans="25:26" x14ac:dyDescent="0.2">
      <c r="Y416" s="66"/>
      <c r="Z416" s="66"/>
    </row>
    <row r="417" spans="25:26" x14ac:dyDescent="0.2">
      <c r="Y417" s="66"/>
      <c r="Z417" s="66"/>
    </row>
    <row r="418" spans="25:26" x14ac:dyDescent="0.2">
      <c r="Y418" s="66"/>
      <c r="Z418" s="66"/>
    </row>
    <row r="419" spans="25:26" x14ac:dyDescent="0.2">
      <c r="Y419" s="66"/>
      <c r="Z419" s="66"/>
    </row>
    <row r="420" spans="25:26" x14ac:dyDescent="0.2">
      <c r="Y420" s="66"/>
      <c r="Z420" s="66"/>
    </row>
    <row r="421" spans="25:26" x14ac:dyDescent="0.2">
      <c r="Y421" s="66"/>
      <c r="Z421" s="66"/>
    </row>
    <row r="422" spans="25:26" x14ac:dyDescent="0.2">
      <c r="Y422" s="66"/>
      <c r="Z422" s="66"/>
    </row>
    <row r="423" spans="25:26" x14ac:dyDescent="0.2">
      <c r="Y423" s="66"/>
      <c r="Z423" s="66"/>
    </row>
    <row r="424" spans="25:26" x14ac:dyDescent="0.2">
      <c r="Y424" s="66"/>
      <c r="Z424" s="66"/>
    </row>
    <row r="425" spans="25:26" x14ac:dyDescent="0.2">
      <c r="Y425" s="66"/>
      <c r="Z425" s="66"/>
    </row>
    <row r="426" spans="25:26" x14ac:dyDescent="0.2">
      <c r="Y426" s="66"/>
      <c r="Z426" s="66"/>
    </row>
    <row r="427" spans="25:26" x14ac:dyDescent="0.2">
      <c r="Y427" s="66"/>
      <c r="Z427" s="66"/>
    </row>
    <row r="428" spans="25:26" x14ac:dyDescent="0.2">
      <c r="Y428" s="66"/>
      <c r="Z428" s="66"/>
    </row>
    <row r="429" spans="25:26" x14ac:dyDescent="0.2">
      <c r="Y429" s="66"/>
      <c r="Z429" s="66"/>
    </row>
    <row r="430" spans="25:26" x14ac:dyDescent="0.2">
      <c r="Y430" s="66"/>
      <c r="Z430" s="66"/>
    </row>
    <row r="431" spans="25:26" x14ac:dyDescent="0.2">
      <c r="Y431" s="66"/>
      <c r="Z431" s="66"/>
    </row>
    <row r="432" spans="25:26" x14ac:dyDescent="0.2">
      <c r="Y432" s="66"/>
      <c r="Z432" s="66"/>
    </row>
    <row r="433" spans="25:26" x14ac:dyDescent="0.2">
      <c r="Y433" s="66"/>
      <c r="Z433" s="66"/>
    </row>
    <row r="434" spans="25:26" x14ac:dyDescent="0.2">
      <c r="Y434" s="66"/>
      <c r="Z434" s="66"/>
    </row>
    <row r="435" spans="25:26" x14ac:dyDescent="0.2">
      <c r="Y435" s="66"/>
      <c r="Z435" s="66"/>
    </row>
    <row r="436" spans="25:26" x14ac:dyDescent="0.2">
      <c r="Y436" s="66"/>
      <c r="Z436" s="66"/>
    </row>
    <row r="437" spans="25:26" x14ac:dyDescent="0.2">
      <c r="Y437" s="66"/>
      <c r="Z437" s="66"/>
    </row>
    <row r="438" spans="25:26" x14ac:dyDescent="0.2">
      <c r="Y438" s="66"/>
      <c r="Z438" s="66"/>
    </row>
    <row r="439" spans="25:26" x14ac:dyDescent="0.2">
      <c r="Y439" s="66"/>
      <c r="Z439" s="66"/>
    </row>
    <row r="440" spans="25:26" x14ac:dyDescent="0.2">
      <c r="Y440" s="66"/>
      <c r="Z440" s="66"/>
    </row>
    <row r="441" spans="25:26" x14ac:dyDescent="0.2">
      <c r="Y441" s="66"/>
      <c r="Z441" s="66"/>
    </row>
    <row r="442" spans="25:26" x14ac:dyDescent="0.2">
      <c r="Y442" s="66"/>
      <c r="Z442" s="66"/>
    </row>
    <row r="443" spans="25:26" x14ac:dyDescent="0.2">
      <c r="Y443" s="66"/>
      <c r="Z443" s="66"/>
    </row>
    <row r="444" spans="25:26" x14ac:dyDescent="0.2">
      <c r="Y444" s="66"/>
      <c r="Z444" s="66"/>
    </row>
    <row r="445" spans="25:26" x14ac:dyDescent="0.2">
      <c r="Y445" s="66"/>
      <c r="Z445" s="66"/>
    </row>
    <row r="446" spans="25:26" x14ac:dyDescent="0.2">
      <c r="Y446" s="66"/>
      <c r="Z446" s="66"/>
    </row>
    <row r="447" spans="25:26" x14ac:dyDescent="0.2">
      <c r="Y447" s="66"/>
      <c r="Z447" s="66"/>
    </row>
    <row r="448" spans="25:26" x14ac:dyDescent="0.2">
      <c r="Y448" s="66"/>
      <c r="Z448" s="66"/>
    </row>
    <row r="449" spans="25:26" x14ac:dyDescent="0.2">
      <c r="Y449" s="66"/>
      <c r="Z449" s="66"/>
    </row>
    <row r="450" spans="25:26" x14ac:dyDescent="0.2">
      <c r="Y450" s="66"/>
      <c r="Z450" s="66"/>
    </row>
    <row r="451" spans="25:26" x14ac:dyDescent="0.2">
      <c r="Y451" s="66"/>
      <c r="Z451" s="66"/>
    </row>
    <row r="452" spans="25:26" x14ac:dyDescent="0.2">
      <c r="Y452" s="66"/>
      <c r="Z452" s="66"/>
    </row>
    <row r="453" spans="25:26" x14ac:dyDescent="0.2">
      <c r="Y453" s="66"/>
      <c r="Z453" s="66"/>
    </row>
    <row r="454" spans="25:26" x14ac:dyDescent="0.2">
      <c r="Y454" s="66"/>
      <c r="Z454" s="66"/>
    </row>
    <row r="455" spans="25:26" x14ac:dyDescent="0.2">
      <c r="Y455" s="66"/>
      <c r="Z455" s="66"/>
    </row>
    <row r="456" spans="25:26" x14ac:dyDescent="0.2">
      <c r="Y456" s="66"/>
      <c r="Z456" s="66"/>
    </row>
    <row r="457" spans="25:26" x14ac:dyDescent="0.2">
      <c r="Y457" s="66"/>
      <c r="Z457" s="66"/>
    </row>
    <row r="458" spans="25:26" x14ac:dyDescent="0.2">
      <c r="Y458" s="66"/>
      <c r="Z458" s="66"/>
    </row>
    <row r="459" spans="25:26" x14ac:dyDescent="0.2">
      <c r="Y459" s="66"/>
      <c r="Z459" s="66"/>
    </row>
    <row r="460" spans="25:26" x14ac:dyDescent="0.2">
      <c r="Y460" s="66"/>
      <c r="Z460" s="66"/>
    </row>
    <row r="461" spans="25:26" x14ac:dyDescent="0.2">
      <c r="Y461" s="66"/>
      <c r="Z461" s="66"/>
    </row>
    <row r="462" spans="25:26" x14ac:dyDescent="0.2">
      <c r="Y462" s="66"/>
      <c r="Z462" s="66"/>
    </row>
    <row r="463" spans="25:26" x14ac:dyDescent="0.2">
      <c r="Y463" s="66"/>
      <c r="Z463" s="66"/>
    </row>
    <row r="464" spans="25:26" x14ac:dyDescent="0.2">
      <c r="Y464" s="66"/>
      <c r="Z464" s="66"/>
    </row>
    <row r="465" spans="25:26" x14ac:dyDescent="0.2">
      <c r="Y465" s="66"/>
      <c r="Z465" s="66"/>
    </row>
    <row r="466" spans="25:26" x14ac:dyDescent="0.2">
      <c r="Y466" s="66"/>
      <c r="Z466" s="66"/>
    </row>
    <row r="467" spans="25:26" x14ac:dyDescent="0.2">
      <c r="Y467" s="66"/>
      <c r="Z467" s="66"/>
    </row>
    <row r="468" spans="25:26" x14ac:dyDescent="0.2">
      <c r="Y468" s="66"/>
      <c r="Z468" s="66"/>
    </row>
    <row r="469" spans="25:26" x14ac:dyDescent="0.2">
      <c r="Y469" s="66"/>
      <c r="Z469" s="66"/>
    </row>
    <row r="470" spans="25:26" x14ac:dyDescent="0.2">
      <c r="Y470" s="66"/>
      <c r="Z470" s="66"/>
    </row>
    <row r="471" spans="25:26" x14ac:dyDescent="0.2">
      <c r="Y471" s="66"/>
      <c r="Z471" s="66"/>
    </row>
    <row r="472" spans="25:26" x14ac:dyDescent="0.2">
      <c r="Y472" s="66"/>
      <c r="Z472" s="66"/>
    </row>
    <row r="473" spans="25:26" x14ac:dyDescent="0.2">
      <c r="Y473" s="66"/>
      <c r="Z473" s="66"/>
    </row>
    <row r="474" spans="25:26" x14ac:dyDescent="0.2">
      <c r="Y474" s="66"/>
      <c r="Z474" s="66"/>
    </row>
    <row r="475" spans="25:26" x14ac:dyDescent="0.2">
      <c r="Y475" s="66"/>
      <c r="Z475" s="66"/>
    </row>
    <row r="476" spans="25:26" x14ac:dyDescent="0.2">
      <c r="Y476" s="66"/>
      <c r="Z476" s="66"/>
    </row>
    <row r="477" spans="25:26" x14ac:dyDescent="0.2">
      <c r="Y477" s="66"/>
      <c r="Z477" s="66"/>
    </row>
    <row r="478" spans="25:26" x14ac:dyDescent="0.2">
      <c r="Y478" s="66"/>
      <c r="Z478" s="66"/>
    </row>
    <row r="479" spans="25:26" x14ac:dyDescent="0.2">
      <c r="Y479" s="66"/>
      <c r="Z479" s="66"/>
    </row>
    <row r="480" spans="25:26" x14ac:dyDescent="0.2">
      <c r="Y480" s="66"/>
      <c r="Z480" s="66"/>
    </row>
    <row r="481" spans="25:26" x14ac:dyDescent="0.2">
      <c r="Y481" s="66"/>
      <c r="Z481" s="66"/>
    </row>
    <row r="482" spans="25:26" x14ac:dyDescent="0.2">
      <c r="Y482" s="66"/>
      <c r="Z482" s="66"/>
    </row>
    <row r="483" spans="25:26" x14ac:dyDescent="0.2">
      <c r="Y483" s="66"/>
      <c r="Z483" s="66"/>
    </row>
    <row r="484" spans="25:26" x14ac:dyDescent="0.2">
      <c r="Y484" s="66"/>
      <c r="Z484" s="66"/>
    </row>
    <row r="485" spans="25:26" x14ac:dyDescent="0.2">
      <c r="Y485" s="66"/>
      <c r="Z485" s="66"/>
    </row>
    <row r="486" spans="25:26" x14ac:dyDescent="0.2">
      <c r="Y486" s="66"/>
      <c r="Z486" s="66"/>
    </row>
    <row r="487" spans="25:26" x14ac:dyDescent="0.2">
      <c r="Y487" s="66"/>
      <c r="Z487" s="66"/>
    </row>
    <row r="488" spans="25:26" x14ac:dyDescent="0.2">
      <c r="Y488" s="66"/>
      <c r="Z488" s="66"/>
    </row>
    <row r="489" spans="25:26" x14ac:dyDescent="0.2">
      <c r="Y489" s="66"/>
      <c r="Z489" s="66"/>
    </row>
    <row r="490" spans="25:26" x14ac:dyDescent="0.2">
      <c r="Y490" s="66"/>
      <c r="Z490" s="66"/>
    </row>
    <row r="491" spans="25:26" x14ac:dyDescent="0.2">
      <c r="Y491" s="66"/>
      <c r="Z491" s="66"/>
    </row>
    <row r="492" spans="25:26" x14ac:dyDescent="0.2">
      <c r="Y492" s="66"/>
      <c r="Z492" s="66"/>
    </row>
    <row r="493" spans="25:26" x14ac:dyDescent="0.2">
      <c r="Y493" s="66"/>
      <c r="Z493" s="66"/>
    </row>
    <row r="494" spans="25:26" x14ac:dyDescent="0.2">
      <c r="Y494" s="66"/>
      <c r="Z494" s="66"/>
    </row>
    <row r="495" spans="25:26" x14ac:dyDescent="0.2">
      <c r="Y495" s="66"/>
      <c r="Z495" s="66"/>
    </row>
    <row r="496" spans="25:26" x14ac:dyDescent="0.2">
      <c r="Y496" s="66"/>
      <c r="Z496" s="66"/>
    </row>
    <row r="497" spans="25:26" x14ac:dyDescent="0.2">
      <c r="Y497" s="66"/>
      <c r="Z497" s="66"/>
    </row>
    <row r="498" spans="25:26" x14ac:dyDescent="0.2">
      <c r="Y498" s="66"/>
      <c r="Z498" s="66"/>
    </row>
    <row r="499" spans="25:26" x14ac:dyDescent="0.2">
      <c r="Y499" s="66"/>
      <c r="Z499" s="66"/>
    </row>
    <row r="500" spans="25:26" x14ac:dyDescent="0.2">
      <c r="Y500" s="66"/>
      <c r="Z500" s="66"/>
    </row>
    <row r="501" spans="25:26" x14ac:dyDescent="0.2">
      <c r="Y501" s="66"/>
      <c r="Z501" s="66"/>
    </row>
    <row r="502" spans="25:26" x14ac:dyDescent="0.2">
      <c r="Y502" s="66"/>
      <c r="Z502" s="66"/>
    </row>
    <row r="503" spans="25:26" x14ac:dyDescent="0.2">
      <c r="Y503" s="66"/>
      <c r="Z503" s="66"/>
    </row>
    <row r="504" spans="25:26" x14ac:dyDescent="0.2">
      <c r="Y504" s="66"/>
      <c r="Z504" s="66"/>
    </row>
    <row r="505" spans="25:26" x14ac:dyDescent="0.2">
      <c r="Y505" s="66"/>
      <c r="Z505" s="66"/>
    </row>
    <row r="506" spans="25:26" x14ac:dyDescent="0.2">
      <c r="Y506" s="66"/>
      <c r="Z506" s="66"/>
    </row>
    <row r="507" spans="25:26" x14ac:dyDescent="0.2">
      <c r="Y507" s="66"/>
      <c r="Z507" s="66"/>
    </row>
    <row r="508" spans="25:26" x14ac:dyDescent="0.2">
      <c r="Y508" s="66"/>
      <c r="Z508" s="66"/>
    </row>
    <row r="509" spans="25:26" x14ac:dyDescent="0.2">
      <c r="Y509" s="66"/>
      <c r="Z509" s="66"/>
    </row>
    <row r="510" spans="25:26" x14ac:dyDescent="0.2">
      <c r="Y510" s="66"/>
      <c r="Z510" s="66"/>
    </row>
    <row r="511" spans="25:26" x14ac:dyDescent="0.2">
      <c r="Y511" s="66"/>
      <c r="Z511" s="66"/>
    </row>
    <row r="512" spans="25:26" x14ac:dyDescent="0.2">
      <c r="Y512" s="66"/>
      <c r="Z512" s="66"/>
    </row>
    <row r="513" spans="25:26" x14ac:dyDescent="0.2">
      <c r="Y513" s="66"/>
      <c r="Z513" s="66"/>
    </row>
    <row r="514" spans="25:26" x14ac:dyDescent="0.2">
      <c r="Y514" s="66"/>
      <c r="Z514" s="66"/>
    </row>
    <row r="515" spans="25:26" x14ac:dyDescent="0.2">
      <c r="Y515" s="66"/>
      <c r="Z515" s="66"/>
    </row>
    <row r="516" spans="25:26" x14ac:dyDescent="0.2">
      <c r="Y516" s="66"/>
      <c r="Z516" s="66"/>
    </row>
    <row r="517" spans="25:26" x14ac:dyDescent="0.2">
      <c r="Y517" s="66"/>
      <c r="Z517" s="66"/>
    </row>
    <row r="518" spans="25:26" x14ac:dyDescent="0.2">
      <c r="Y518" s="66"/>
      <c r="Z518" s="66"/>
    </row>
    <row r="519" spans="25:26" x14ac:dyDescent="0.2">
      <c r="Y519" s="66"/>
      <c r="Z519" s="66"/>
    </row>
    <row r="520" spans="25:26" x14ac:dyDescent="0.2">
      <c r="Y520" s="66"/>
      <c r="Z520" s="66"/>
    </row>
    <row r="521" spans="25:26" x14ac:dyDescent="0.2">
      <c r="Y521" s="66"/>
      <c r="Z521" s="66"/>
    </row>
    <row r="522" spans="25:26" x14ac:dyDescent="0.2">
      <c r="Y522" s="66"/>
      <c r="Z522" s="66"/>
    </row>
    <row r="523" spans="25:26" x14ac:dyDescent="0.2">
      <c r="Y523" s="66"/>
      <c r="Z523" s="66"/>
    </row>
    <row r="524" spans="25:26" x14ac:dyDescent="0.2">
      <c r="Y524" s="66"/>
      <c r="Z524" s="66"/>
    </row>
    <row r="525" spans="25:26" x14ac:dyDescent="0.2">
      <c r="Y525" s="66"/>
      <c r="Z525" s="66"/>
    </row>
    <row r="526" spans="25:26" x14ac:dyDescent="0.2">
      <c r="Y526" s="66"/>
      <c r="Z526" s="66"/>
    </row>
    <row r="527" spans="25:26" x14ac:dyDescent="0.2">
      <c r="Y527" s="66"/>
      <c r="Z527" s="66"/>
    </row>
    <row r="528" spans="25:26" x14ac:dyDescent="0.2">
      <c r="Y528" s="66"/>
      <c r="Z528" s="66"/>
    </row>
    <row r="529" spans="25:26" x14ac:dyDescent="0.2">
      <c r="Y529" s="66"/>
      <c r="Z529" s="66"/>
    </row>
    <row r="530" spans="25:26" x14ac:dyDescent="0.2">
      <c r="Y530" s="66"/>
      <c r="Z530" s="66"/>
    </row>
    <row r="531" spans="25:26" x14ac:dyDescent="0.2">
      <c r="Y531" s="66"/>
      <c r="Z531" s="66"/>
    </row>
    <row r="532" spans="25:26" x14ac:dyDescent="0.2">
      <c r="Y532" s="66"/>
      <c r="Z532" s="66"/>
    </row>
    <row r="533" spans="25:26" x14ac:dyDescent="0.2">
      <c r="Y533" s="66"/>
      <c r="Z533" s="66"/>
    </row>
    <row r="534" spans="25:26" x14ac:dyDescent="0.2">
      <c r="Y534" s="66"/>
      <c r="Z534" s="66"/>
    </row>
    <row r="535" spans="25:26" x14ac:dyDescent="0.2">
      <c r="Y535" s="66"/>
      <c r="Z535" s="66"/>
    </row>
    <row r="536" spans="25:26" x14ac:dyDescent="0.2">
      <c r="Y536" s="66"/>
      <c r="Z536" s="66"/>
    </row>
    <row r="537" spans="25:26" x14ac:dyDescent="0.2">
      <c r="Y537" s="66"/>
      <c r="Z537" s="66"/>
    </row>
    <row r="538" spans="25:26" x14ac:dyDescent="0.2">
      <c r="Y538" s="66"/>
      <c r="Z538" s="66"/>
    </row>
    <row r="539" spans="25:26" x14ac:dyDescent="0.2">
      <c r="Y539" s="66"/>
      <c r="Z539" s="66"/>
    </row>
    <row r="540" spans="25:26" x14ac:dyDescent="0.2">
      <c r="Y540" s="66"/>
      <c r="Z540" s="66"/>
    </row>
    <row r="541" spans="25:26" x14ac:dyDescent="0.2">
      <c r="Y541" s="66"/>
      <c r="Z541" s="66"/>
    </row>
    <row r="542" spans="25:26" x14ac:dyDescent="0.2">
      <c r="Y542" s="66"/>
      <c r="Z542" s="66"/>
    </row>
    <row r="543" spans="25:26" x14ac:dyDescent="0.2">
      <c r="Y543" s="66"/>
      <c r="Z543" s="66"/>
    </row>
    <row r="544" spans="25:26" x14ac:dyDescent="0.2">
      <c r="Y544" s="66"/>
      <c r="Z544" s="66"/>
    </row>
    <row r="545" spans="25:26" x14ac:dyDescent="0.2">
      <c r="Y545" s="66"/>
      <c r="Z545" s="66"/>
    </row>
    <row r="546" spans="25:26" x14ac:dyDescent="0.2">
      <c r="Y546" s="66"/>
      <c r="Z546" s="66"/>
    </row>
    <row r="547" spans="25:26" x14ac:dyDescent="0.2">
      <c r="Y547" s="66"/>
      <c r="Z547" s="66"/>
    </row>
    <row r="548" spans="25:26" x14ac:dyDescent="0.2">
      <c r="Y548" s="66"/>
      <c r="Z548" s="66"/>
    </row>
    <row r="549" spans="25:26" x14ac:dyDescent="0.2">
      <c r="Y549" s="66"/>
      <c r="Z549" s="66"/>
    </row>
    <row r="550" spans="25:26" x14ac:dyDescent="0.2">
      <c r="Y550" s="66"/>
      <c r="Z550" s="66"/>
    </row>
    <row r="551" spans="25:26" x14ac:dyDescent="0.2">
      <c r="Y551" s="66"/>
      <c r="Z551" s="66"/>
    </row>
    <row r="552" spans="25:26" x14ac:dyDescent="0.2">
      <c r="Y552" s="66"/>
      <c r="Z552" s="66"/>
    </row>
    <row r="553" spans="25:26" x14ac:dyDescent="0.2">
      <c r="Y553" s="66"/>
      <c r="Z553" s="66"/>
    </row>
    <row r="554" spans="25:26" x14ac:dyDescent="0.2">
      <c r="Y554" s="66"/>
      <c r="Z554" s="66"/>
    </row>
    <row r="555" spans="25:26" x14ac:dyDescent="0.2">
      <c r="Y555" s="66"/>
      <c r="Z555" s="66"/>
    </row>
    <row r="556" spans="25:26" x14ac:dyDescent="0.2">
      <c r="Y556" s="66"/>
      <c r="Z556" s="66"/>
    </row>
    <row r="557" spans="25:26" x14ac:dyDescent="0.2">
      <c r="Y557" s="66"/>
      <c r="Z557" s="66"/>
    </row>
    <row r="558" spans="25:26" x14ac:dyDescent="0.2">
      <c r="Y558" s="66"/>
      <c r="Z558" s="66"/>
    </row>
    <row r="559" spans="25:26" x14ac:dyDescent="0.2">
      <c r="Y559" s="66"/>
      <c r="Z559" s="66"/>
    </row>
    <row r="560" spans="25:26" x14ac:dyDescent="0.2">
      <c r="Y560" s="66"/>
      <c r="Z560" s="66"/>
    </row>
    <row r="561" spans="25:26" x14ac:dyDescent="0.2">
      <c r="Y561" s="66"/>
      <c r="Z561" s="66"/>
    </row>
    <row r="562" spans="25:26" x14ac:dyDescent="0.2">
      <c r="Y562" s="66"/>
      <c r="Z562" s="66"/>
    </row>
    <row r="563" spans="25:26" x14ac:dyDescent="0.2">
      <c r="Y563" s="66"/>
      <c r="Z563" s="66"/>
    </row>
    <row r="564" spans="25:26" x14ac:dyDescent="0.2">
      <c r="Y564" s="66"/>
      <c r="Z564" s="66"/>
    </row>
    <row r="565" spans="25:26" x14ac:dyDescent="0.2">
      <c r="Y565" s="66"/>
      <c r="Z565" s="66"/>
    </row>
    <row r="566" spans="25:26" x14ac:dyDescent="0.2">
      <c r="Y566" s="66"/>
      <c r="Z566" s="66"/>
    </row>
    <row r="567" spans="25:26" x14ac:dyDescent="0.2">
      <c r="Y567" s="66"/>
      <c r="Z567" s="66"/>
    </row>
    <row r="568" spans="25:26" x14ac:dyDescent="0.2">
      <c r="Y568" s="66"/>
      <c r="Z568" s="66"/>
    </row>
    <row r="569" spans="25:26" x14ac:dyDescent="0.2">
      <c r="Y569" s="66"/>
      <c r="Z569" s="66"/>
    </row>
    <row r="570" spans="25:26" x14ac:dyDescent="0.2">
      <c r="Y570" s="66"/>
      <c r="Z570" s="66"/>
    </row>
    <row r="571" spans="25:26" x14ac:dyDescent="0.2">
      <c r="Y571" s="66"/>
      <c r="Z571" s="66"/>
    </row>
    <row r="572" spans="25:26" x14ac:dyDescent="0.2">
      <c r="Y572" s="66"/>
      <c r="Z572" s="66"/>
    </row>
    <row r="573" spans="25:26" x14ac:dyDescent="0.2">
      <c r="Y573" s="66"/>
      <c r="Z573" s="66"/>
    </row>
    <row r="574" spans="25:26" x14ac:dyDescent="0.2">
      <c r="Y574" s="66"/>
      <c r="Z574" s="66"/>
    </row>
    <row r="575" spans="25:26" x14ac:dyDescent="0.2">
      <c r="Y575" s="66"/>
      <c r="Z575" s="66"/>
    </row>
    <row r="576" spans="25:26" x14ac:dyDescent="0.2">
      <c r="Y576" s="66"/>
      <c r="Z576" s="66"/>
    </row>
    <row r="577" spans="25:26" x14ac:dyDescent="0.2">
      <c r="Y577" s="66"/>
      <c r="Z577" s="66"/>
    </row>
    <row r="578" spans="25:26" x14ac:dyDescent="0.2">
      <c r="Y578" s="66"/>
      <c r="Z578" s="66"/>
    </row>
    <row r="579" spans="25:26" x14ac:dyDescent="0.2">
      <c r="Y579" s="66"/>
      <c r="Z579" s="66"/>
    </row>
    <row r="580" spans="25:26" x14ac:dyDescent="0.2">
      <c r="Y580" s="66"/>
      <c r="Z580" s="66"/>
    </row>
    <row r="581" spans="25:26" x14ac:dyDescent="0.2">
      <c r="Y581" s="66"/>
      <c r="Z581" s="66"/>
    </row>
    <row r="582" spans="25:26" x14ac:dyDescent="0.2">
      <c r="Y582" s="66"/>
      <c r="Z582" s="66"/>
    </row>
    <row r="583" spans="25:26" x14ac:dyDescent="0.2">
      <c r="Y583" s="66"/>
      <c r="Z583" s="66"/>
    </row>
    <row r="584" spans="25:26" x14ac:dyDescent="0.2">
      <c r="Y584" s="66"/>
      <c r="Z584" s="66"/>
    </row>
    <row r="585" spans="25:26" x14ac:dyDescent="0.2">
      <c r="Y585" s="66"/>
      <c r="Z585" s="66"/>
    </row>
    <row r="586" spans="25:26" x14ac:dyDescent="0.2">
      <c r="Y586" s="66"/>
      <c r="Z586" s="66"/>
    </row>
    <row r="587" spans="25:26" x14ac:dyDescent="0.2">
      <c r="Y587" s="66"/>
      <c r="Z587" s="66"/>
    </row>
    <row r="588" spans="25:26" x14ac:dyDescent="0.2">
      <c r="Y588" s="66"/>
      <c r="Z588" s="66"/>
    </row>
    <row r="589" spans="25:26" x14ac:dyDescent="0.2">
      <c r="Y589" s="66"/>
      <c r="Z589" s="66"/>
    </row>
    <row r="590" spans="25:26" x14ac:dyDescent="0.2">
      <c r="Y590" s="66"/>
      <c r="Z590" s="66"/>
    </row>
    <row r="591" spans="25:26" x14ac:dyDescent="0.2">
      <c r="Y591" s="66"/>
      <c r="Z591" s="66"/>
    </row>
    <row r="592" spans="25:26" x14ac:dyDescent="0.2">
      <c r="Y592" s="66"/>
      <c r="Z592" s="66"/>
    </row>
    <row r="593" spans="25:26" x14ac:dyDescent="0.2">
      <c r="Y593" s="66"/>
      <c r="Z593" s="66"/>
    </row>
    <row r="594" spans="25:26" x14ac:dyDescent="0.2">
      <c r="Y594" s="66"/>
      <c r="Z594" s="66"/>
    </row>
    <row r="595" spans="25:26" x14ac:dyDescent="0.2">
      <c r="Y595" s="66"/>
      <c r="Z595" s="66"/>
    </row>
    <row r="596" spans="25:26" x14ac:dyDescent="0.2">
      <c r="Y596" s="66"/>
      <c r="Z596" s="66"/>
    </row>
    <row r="597" spans="25:26" x14ac:dyDescent="0.2">
      <c r="Y597" s="66"/>
      <c r="Z597" s="66"/>
    </row>
    <row r="598" spans="25:26" x14ac:dyDescent="0.2">
      <c r="Y598" s="66"/>
      <c r="Z598" s="66"/>
    </row>
    <row r="599" spans="25:26" x14ac:dyDescent="0.2">
      <c r="Y599" s="66"/>
      <c r="Z599" s="66"/>
    </row>
    <row r="600" spans="25:26" x14ac:dyDescent="0.2">
      <c r="Y600" s="66"/>
      <c r="Z600" s="66"/>
    </row>
    <row r="601" spans="25:26" x14ac:dyDescent="0.2">
      <c r="Y601" s="66"/>
      <c r="Z601" s="66"/>
    </row>
    <row r="602" spans="25:26" x14ac:dyDescent="0.2">
      <c r="Y602" s="66"/>
      <c r="Z602" s="66"/>
    </row>
    <row r="603" spans="25:26" x14ac:dyDescent="0.2">
      <c r="Y603" s="66"/>
      <c r="Z603" s="66"/>
    </row>
    <row r="604" spans="25:26" x14ac:dyDescent="0.2">
      <c r="Y604" s="66"/>
      <c r="Z604" s="66"/>
    </row>
    <row r="605" spans="25:26" x14ac:dyDescent="0.2">
      <c r="Y605" s="66"/>
      <c r="Z605" s="66"/>
    </row>
    <row r="606" spans="25:26" x14ac:dyDescent="0.2">
      <c r="Y606" s="66"/>
      <c r="Z606" s="66"/>
    </row>
    <row r="607" spans="25:26" x14ac:dyDescent="0.2">
      <c r="Y607" s="66"/>
      <c r="Z607" s="66"/>
    </row>
    <row r="608" spans="25:26" x14ac:dyDescent="0.2">
      <c r="Y608" s="66"/>
      <c r="Z608" s="66"/>
    </row>
    <row r="609" spans="25:26" x14ac:dyDescent="0.2">
      <c r="Y609" s="66"/>
      <c r="Z609" s="66"/>
    </row>
    <row r="610" spans="25:26" x14ac:dyDescent="0.2">
      <c r="Y610" s="66"/>
      <c r="Z610" s="66"/>
    </row>
    <row r="611" spans="25:26" x14ac:dyDescent="0.2">
      <c r="Y611" s="66"/>
      <c r="Z611" s="66"/>
    </row>
    <row r="612" spans="25:26" x14ac:dyDescent="0.2">
      <c r="Y612" s="66"/>
      <c r="Z612" s="66"/>
    </row>
    <row r="613" spans="25:26" x14ac:dyDescent="0.2">
      <c r="Y613" s="66"/>
      <c r="Z613" s="66"/>
    </row>
    <row r="614" spans="25:26" x14ac:dyDescent="0.2">
      <c r="Y614" s="66"/>
      <c r="Z614" s="66"/>
    </row>
    <row r="615" spans="25:26" x14ac:dyDescent="0.2">
      <c r="Y615" s="66"/>
      <c r="Z615" s="66"/>
    </row>
    <row r="616" spans="25:26" x14ac:dyDescent="0.2">
      <c r="Y616" s="66"/>
      <c r="Z616" s="66"/>
    </row>
    <row r="617" spans="25:26" x14ac:dyDescent="0.2">
      <c r="Y617" s="66"/>
      <c r="Z617" s="66"/>
    </row>
    <row r="618" spans="25:26" x14ac:dyDescent="0.2">
      <c r="Y618" s="66"/>
      <c r="Z618" s="66"/>
    </row>
    <row r="619" spans="25:26" x14ac:dyDescent="0.2">
      <c r="Y619" s="66"/>
      <c r="Z619" s="66"/>
    </row>
    <row r="620" spans="25:26" x14ac:dyDescent="0.2">
      <c r="Y620" s="66"/>
      <c r="Z620" s="66"/>
    </row>
    <row r="621" spans="25:26" x14ac:dyDescent="0.2">
      <c r="Y621" s="66"/>
      <c r="Z621" s="66"/>
    </row>
    <row r="622" spans="25:26" x14ac:dyDescent="0.2">
      <c r="Y622" s="66"/>
      <c r="Z622" s="66"/>
    </row>
    <row r="623" spans="25:26" x14ac:dyDescent="0.2">
      <c r="Y623" s="66"/>
      <c r="Z623" s="66"/>
    </row>
    <row r="624" spans="25:26" x14ac:dyDescent="0.2">
      <c r="Y624" s="66"/>
      <c r="Z624" s="66"/>
    </row>
    <row r="625" spans="25:26" x14ac:dyDescent="0.2">
      <c r="Y625" s="66"/>
      <c r="Z625" s="66"/>
    </row>
    <row r="626" spans="25:26" x14ac:dyDescent="0.2">
      <c r="Y626" s="66"/>
      <c r="Z626" s="66"/>
    </row>
    <row r="627" spans="25:26" x14ac:dyDescent="0.2">
      <c r="Y627" s="66"/>
      <c r="Z627" s="66"/>
    </row>
    <row r="628" spans="25:26" x14ac:dyDescent="0.2">
      <c r="Y628" s="66"/>
      <c r="Z628" s="66"/>
    </row>
    <row r="629" spans="25:26" x14ac:dyDescent="0.2">
      <c r="Y629" s="66"/>
      <c r="Z629" s="66"/>
    </row>
    <row r="630" spans="25:26" x14ac:dyDescent="0.2">
      <c r="Y630" s="66"/>
      <c r="Z630" s="66"/>
    </row>
    <row r="631" spans="25:26" x14ac:dyDescent="0.2">
      <c r="Y631" s="66"/>
      <c r="Z631" s="66"/>
    </row>
    <row r="632" spans="25:26" x14ac:dyDescent="0.2">
      <c r="Y632" s="66"/>
      <c r="Z632" s="66"/>
    </row>
    <row r="633" spans="25:26" x14ac:dyDescent="0.2">
      <c r="Y633" s="66"/>
      <c r="Z633" s="66"/>
    </row>
    <row r="634" spans="25:26" x14ac:dyDescent="0.2">
      <c r="Y634" s="66"/>
      <c r="Z634" s="66"/>
    </row>
    <row r="635" spans="25:26" x14ac:dyDescent="0.2">
      <c r="Y635" s="66"/>
      <c r="Z635" s="66"/>
    </row>
    <row r="636" spans="25:26" x14ac:dyDescent="0.2">
      <c r="Y636" s="66"/>
      <c r="Z636" s="66"/>
    </row>
    <row r="637" spans="25:26" x14ac:dyDescent="0.2">
      <c r="Y637" s="66"/>
      <c r="Z637" s="66"/>
    </row>
    <row r="638" spans="25:26" x14ac:dyDescent="0.2">
      <c r="Y638" s="66"/>
      <c r="Z638" s="66"/>
    </row>
    <row r="639" spans="25:26" x14ac:dyDescent="0.2">
      <c r="Y639" s="66"/>
      <c r="Z639" s="66"/>
    </row>
    <row r="640" spans="25:26" x14ac:dyDescent="0.2">
      <c r="Y640" s="66"/>
      <c r="Z640" s="66"/>
    </row>
    <row r="641" spans="25:26" x14ac:dyDescent="0.2">
      <c r="Y641" s="66"/>
      <c r="Z641" s="66"/>
    </row>
    <row r="642" spans="25:26" x14ac:dyDescent="0.2">
      <c r="Y642" s="66"/>
      <c r="Z642" s="66"/>
    </row>
    <row r="643" spans="25:26" x14ac:dyDescent="0.2">
      <c r="Y643" s="66"/>
      <c r="Z643" s="66"/>
    </row>
    <row r="644" spans="25:26" x14ac:dyDescent="0.2">
      <c r="Y644" s="66"/>
      <c r="Z644" s="66"/>
    </row>
    <row r="645" spans="25:26" x14ac:dyDescent="0.2">
      <c r="Y645" s="66"/>
      <c r="Z645" s="66"/>
    </row>
    <row r="646" spans="25:26" x14ac:dyDescent="0.2">
      <c r="Y646" s="66"/>
      <c r="Z646" s="66"/>
    </row>
    <row r="647" spans="25:26" x14ac:dyDescent="0.2">
      <c r="Y647" s="66"/>
      <c r="Z647" s="66"/>
    </row>
    <row r="648" spans="25:26" x14ac:dyDescent="0.2">
      <c r="Y648" s="66"/>
      <c r="Z648" s="66"/>
    </row>
    <row r="649" spans="25:26" x14ac:dyDescent="0.2">
      <c r="Y649" s="66"/>
      <c r="Z649" s="66"/>
    </row>
    <row r="650" spans="25:26" x14ac:dyDescent="0.2">
      <c r="Y650" s="66"/>
      <c r="Z650" s="66"/>
    </row>
    <row r="651" spans="25:26" x14ac:dyDescent="0.2">
      <c r="Y651" s="66"/>
      <c r="Z651" s="66"/>
    </row>
    <row r="652" spans="25:26" x14ac:dyDescent="0.2">
      <c r="Y652" s="66"/>
      <c r="Z652" s="66"/>
    </row>
    <row r="653" spans="25:26" x14ac:dyDescent="0.2">
      <c r="Y653" s="66"/>
      <c r="Z653" s="66"/>
    </row>
    <row r="654" spans="25:26" x14ac:dyDescent="0.2">
      <c r="Y654" s="66"/>
      <c r="Z654" s="66"/>
    </row>
    <row r="655" spans="25:26" x14ac:dyDescent="0.2">
      <c r="Y655" s="66"/>
      <c r="Z655" s="66"/>
    </row>
    <row r="656" spans="25:26" x14ac:dyDescent="0.2">
      <c r="Y656" s="66"/>
      <c r="Z656" s="66"/>
    </row>
    <row r="657" spans="25:26" x14ac:dyDescent="0.2">
      <c r="Y657" s="66"/>
      <c r="Z657" s="66"/>
    </row>
    <row r="658" spans="25:26" x14ac:dyDescent="0.2">
      <c r="Y658" s="66"/>
      <c r="Z658" s="66"/>
    </row>
    <row r="659" spans="25:26" x14ac:dyDescent="0.2">
      <c r="Y659" s="66"/>
      <c r="Z659" s="66"/>
    </row>
    <row r="660" spans="25:26" x14ac:dyDescent="0.2">
      <c r="Y660" s="66"/>
      <c r="Z660" s="66"/>
    </row>
    <row r="661" spans="25:26" x14ac:dyDescent="0.2">
      <c r="Y661" s="66"/>
      <c r="Z661" s="66"/>
    </row>
    <row r="662" spans="25:26" x14ac:dyDescent="0.2">
      <c r="Y662" s="66"/>
      <c r="Z662" s="66"/>
    </row>
    <row r="663" spans="25:26" x14ac:dyDescent="0.2">
      <c r="Y663" s="66"/>
      <c r="Z663" s="66"/>
    </row>
    <row r="664" spans="25:26" x14ac:dyDescent="0.2">
      <c r="Y664" s="66"/>
      <c r="Z664" s="66"/>
    </row>
    <row r="665" spans="25:26" x14ac:dyDescent="0.2">
      <c r="Y665" s="66"/>
      <c r="Z665" s="66"/>
    </row>
    <row r="666" spans="25:26" x14ac:dyDescent="0.2">
      <c r="Y666" s="66"/>
      <c r="Z666" s="66"/>
    </row>
    <row r="667" spans="25:26" x14ac:dyDescent="0.2">
      <c r="Y667" s="66"/>
      <c r="Z667" s="66"/>
    </row>
    <row r="668" spans="25:26" x14ac:dyDescent="0.2">
      <c r="Y668" s="66"/>
      <c r="Z668" s="66"/>
    </row>
    <row r="669" spans="25:26" x14ac:dyDescent="0.2">
      <c r="Y669" s="66"/>
      <c r="Z669" s="66"/>
    </row>
    <row r="670" spans="25:26" x14ac:dyDescent="0.2">
      <c r="Y670" s="66"/>
      <c r="Z670" s="66"/>
    </row>
    <row r="671" spans="25:26" x14ac:dyDescent="0.2">
      <c r="Y671" s="66"/>
      <c r="Z671" s="66"/>
    </row>
    <row r="672" spans="25:26" x14ac:dyDescent="0.2">
      <c r="Y672" s="66"/>
      <c r="Z672" s="66"/>
    </row>
    <row r="673" spans="25:26" x14ac:dyDescent="0.2">
      <c r="Y673" s="66"/>
      <c r="Z673" s="66"/>
    </row>
    <row r="674" spans="25:26" x14ac:dyDescent="0.2">
      <c r="Y674" s="66"/>
      <c r="Z674" s="66"/>
    </row>
    <row r="675" spans="25:26" x14ac:dyDescent="0.2">
      <c r="Y675" s="66"/>
      <c r="Z675" s="66"/>
    </row>
    <row r="676" spans="25:26" x14ac:dyDescent="0.2">
      <c r="Y676" s="66"/>
      <c r="Z676" s="66"/>
    </row>
    <row r="677" spans="25:26" x14ac:dyDescent="0.2">
      <c r="Y677" s="66"/>
      <c r="Z677" s="66"/>
    </row>
    <row r="678" spans="25:26" x14ac:dyDescent="0.2">
      <c r="Y678" s="66"/>
      <c r="Z678" s="66"/>
    </row>
    <row r="679" spans="25:26" x14ac:dyDescent="0.2">
      <c r="Y679" s="66"/>
      <c r="Z679" s="66"/>
    </row>
    <row r="680" spans="25:26" x14ac:dyDescent="0.2">
      <c r="Y680" s="66"/>
      <c r="Z680" s="66"/>
    </row>
    <row r="681" spans="25:26" x14ac:dyDescent="0.2">
      <c r="Y681" s="66"/>
      <c r="Z681" s="66"/>
    </row>
    <row r="682" spans="25:26" x14ac:dyDescent="0.2">
      <c r="Y682" s="66"/>
      <c r="Z682" s="66"/>
    </row>
    <row r="683" spans="25:26" x14ac:dyDescent="0.2">
      <c r="Y683" s="66"/>
      <c r="Z683" s="66"/>
    </row>
    <row r="684" spans="25:26" x14ac:dyDescent="0.2">
      <c r="Y684" s="66"/>
      <c r="Z684" s="66"/>
    </row>
    <row r="685" spans="25:26" x14ac:dyDescent="0.2">
      <c r="Y685" s="66"/>
      <c r="Z685" s="66"/>
    </row>
    <row r="686" spans="25:26" x14ac:dyDescent="0.2">
      <c r="Y686" s="66"/>
      <c r="Z686" s="66"/>
    </row>
    <row r="687" spans="25:26" x14ac:dyDescent="0.2">
      <c r="Y687" s="66"/>
      <c r="Z687" s="66"/>
    </row>
    <row r="688" spans="25:26" x14ac:dyDescent="0.2">
      <c r="Y688" s="66"/>
      <c r="Z688" s="66"/>
    </row>
    <row r="689" spans="25:26" x14ac:dyDescent="0.2">
      <c r="Y689" s="66"/>
      <c r="Z689" s="66"/>
    </row>
    <row r="690" spans="25:26" x14ac:dyDescent="0.2">
      <c r="Y690" s="66"/>
      <c r="Z690" s="66"/>
    </row>
    <row r="691" spans="25:26" x14ac:dyDescent="0.2">
      <c r="Y691" s="66"/>
      <c r="Z691" s="66"/>
    </row>
    <row r="692" spans="25:26" x14ac:dyDescent="0.2">
      <c r="Y692" s="66"/>
      <c r="Z692" s="66"/>
    </row>
    <row r="693" spans="25:26" x14ac:dyDescent="0.2">
      <c r="Y693" s="66"/>
      <c r="Z693" s="66"/>
    </row>
    <row r="694" spans="25:26" x14ac:dyDescent="0.2">
      <c r="Y694" s="66"/>
      <c r="Z694" s="66"/>
    </row>
    <row r="695" spans="25:26" x14ac:dyDescent="0.2">
      <c r="Y695" s="66"/>
      <c r="Z695" s="66"/>
    </row>
    <row r="696" spans="25:26" x14ac:dyDescent="0.2">
      <c r="Y696" s="66"/>
      <c r="Z696" s="66"/>
    </row>
    <row r="697" spans="25:26" x14ac:dyDescent="0.2">
      <c r="Y697" s="66"/>
      <c r="Z697" s="66"/>
    </row>
    <row r="698" spans="25:26" x14ac:dyDescent="0.2">
      <c r="Y698" s="66"/>
      <c r="Z698" s="66"/>
    </row>
    <row r="699" spans="25:26" x14ac:dyDescent="0.2">
      <c r="Y699" s="66"/>
      <c r="Z699" s="66"/>
    </row>
    <row r="700" spans="25:26" x14ac:dyDescent="0.2">
      <c r="Y700" s="66"/>
      <c r="Z700" s="66"/>
    </row>
    <row r="701" spans="25:26" x14ac:dyDescent="0.2">
      <c r="Y701" s="66"/>
      <c r="Z701" s="66"/>
    </row>
    <row r="702" spans="25:26" x14ac:dyDescent="0.2">
      <c r="Y702" s="66"/>
      <c r="Z702" s="66"/>
    </row>
    <row r="703" spans="25:26" x14ac:dyDescent="0.2">
      <c r="Y703" s="66"/>
      <c r="Z703" s="66"/>
    </row>
    <row r="704" spans="25:26" x14ac:dyDescent="0.2">
      <c r="Y704" s="66"/>
      <c r="Z704" s="66"/>
    </row>
    <row r="705" spans="25:26" x14ac:dyDescent="0.2">
      <c r="Y705" s="66"/>
      <c r="Z705" s="66"/>
    </row>
    <row r="706" spans="25:26" x14ac:dyDescent="0.2">
      <c r="Y706" s="66"/>
      <c r="Z706" s="66"/>
    </row>
    <row r="707" spans="25:26" x14ac:dyDescent="0.2">
      <c r="Y707" s="66"/>
      <c r="Z707" s="66"/>
    </row>
    <row r="708" spans="25:26" x14ac:dyDescent="0.2">
      <c r="Y708" s="66"/>
      <c r="Z708" s="66"/>
    </row>
    <row r="709" spans="25:26" x14ac:dyDescent="0.2">
      <c r="Y709" s="66"/>
      <c r="Z709" s="66"/>
    </row>
    <row r="710" spans="25:26" x14ac:dyDescent="0.2">
      <c r="Y710" s="66"/>
      <c r="Z710" s="66"/>
    </row>
    <row r="711" spans="25:26" x14ac:dyDescent="0.2">
      <c r="Y711" s="66"/>
      <c r="Z711" s="66"/>
    </row>
    <row r="712" spans="25:26" x14ac:dyDescent="0.2">
      <c r="Y712" s="66"/>
      <c r="Z712" s="66"/>
    </row>
    <row r="713" spans="25:26" x14ac:dyDescent="0.2">
      <c r="Y713" s="66"/>
      <c r="Z713" s="66"/>
    </row>
    <row r="714" spans="25:26" x14ac:dyDescent="0.2">
      <c r="Y714" s="66"/>
      <c r="Z714" s="66"/>
    </row>
    <row r="715" spans="25:26" x14ac:dyDescent="0.2">
      <c r="Y715" s="66"/>
      <c r="Z715" s="66"/>
    </row>
    <row r="716" spans="25:26" x14ac:dyDescent="0.2">
      <c r="Y716" s="66"/>
      <c r="Z716" s="66"/>
    </row>
    <row r="717" spans="25:26" x14ac:dyDescent="0.2">
      <c r="Y717" s="66"/>
      <c r="Z717" s="66"/>
    </row>
    <row r="718" spans="25:26" x14ac:dyDescent="0.2">
      <c r="Y718" s="66"/>
      <c r="Z718" s="66"/>
    </row>
    <row r="719" spans="25:26" x14ac:dyDescent="0.2">
      <c r="Y719" s="66"/>
      <c r="Z719" s="66"/>
    </row>
    <row r="720" spans="25:26" x14ac:dyDescent="0.2">
      <c r="Y720" s="66"/>
      <c r="Z720" s="66"/>
    </row>
    <row r="721" spans="25:26" x14ac:dyDescent="0.2">
      <c r="Y721" s="66"/>
      <c r="Z721" s="66"/>
    </row>
    <row r="722" spans="25:26" x14ac:dyDescent="0.2">
      <c r="Y722" s="66"/>
      <c r="Z722" s="66"/>
    </row>
    <row r="723" spans="25:26" x14ac:dyDescent="0.2">
      <c r="Y723" s="66"/>
      <c r="Z723" s="66"/>
    </row>
    <row r="724" spans="25:26" x14ac:dyDescent="0.2">
      <c r="Y724" s="66"/>
      <c r="Z724" s="66"/>
    </row>
    <row r="725" spans="25:26" x14ac:dyDescent="0.2">
      <c r="Y725" s="66"/>
      <c r="Z725" s="66"/>
    </row>
    <row r="726" spans="25:26" x14ac:dyDescent="0.2">
      <c r="Y726" s="66"/>
      <c r="Z726" s="66"/>
    </row>
    <row r="727" spans="25:26" x14ac:dyDescent="0.2">
      <c r="Y727" s="66"/>
      <c r="Z727" s="66"/>
    </row>
    <row r="728" spans="25:26" x14ac:dyDescent="0.2">
      <c r="Y728" s="66"/>
      <c r="Z728" s="66"/>
    </row>
    <row r="729" spans="25:26" x14ac:dyDescent="0.2">
      <c r="Y729" s="66"/>
      <c r="Z729" s="66"/>
    </row>
    <row r="730" spans="25:26" x14ac:dyDescent="0.2">
      <c r="Y730" s="66"/>
      <c r="Z730" s="66"/>
    </row>
    <row r="731" spans="25:26" x14ac:dyDescent="0.2">
      <c r="Y731" s="66"/>
      <c r="Z731" s="66"/>
    </row>
    <row r="732" spans="25:26" x14ac:dyDescent="0.2">
      <c r="Y732" s="66"/>
      <c r="Z732" s="66"/>
    </row>
    <row r="733" spans="25:26" x14ac:dyDescent="0.2">
      <c r="Y733" s="66"/>
      <c r="Z733" s="66"/>
    </row>
    <row r="734" spans="25:26" x14ac:dyDescent="0.2">
      <c r="Y734" s="66"/>
      <c r="Z734" s="66"/>
    </row>
    <row r="735" spans="25:26" x14ac:dyDescent="0.2">
      <c r="Y735" s="66"/>
      <c r="Z735" s="66"/>
    </row>
    <row r="736" spans="25:26" x14ac:dyDescent="0.2">
      <c r="Y736" s="66"/>
      <c r="Z736" s="66"/>
    </row>
    <row r="737" spans="25:26" x14ac:dyDescent="0.2">
      <c r="Y737" s="66"/>
      <c r="Z737" s="66"/>
    </row>
    <row r="738" spans="25:26" x14ac:dyDescent="0.2">
      <c r="Y738" s="66"/>
      <c r="Z738" s="66"/>
    </row>
    <row r="739" spans="25:26" x14ac:dyDescent="0.2">
      <c r="Y739" s="66"/>
      <c r="Z739" s="66"/>
    </row>
    <row r="740" spans="25:26" x14ac:dyDescent="0.2">
      <c r="Y740" s="66"/>
      <c r="Z740" s="66"/>
    </row>
    <row r="741" spans="25:26" x14ac:dyDescent="0.2">
      <c r="Y741" s="66"/>
      <c r="Z741" s="66"/>
    </row>
    <row r="742" spans="25:26" x14ac:dyDescent="0.2">
      <c r="Y742" s="66"/>
      <c r="Z742" s="66"/>
    </row>
    <row r="743" spans="25:26" x14ac:dyDescent="0.2">
      <c r="Y743" s="66"/>
      <c r="Z743" s="66"/>
    </row>
    <row r="744" spans="25:26" x14ac:dyDescent="0.2">
      <c r="Y744" s="66"/>
      <c r="Z744" s="66"/>
    </row>
    <row r="745" spans="25:26" x14ac:dyDescent="0.2">
      <c r="Y745" s="66"/>
      <c r="Z745" s="66"/>
    </row>
    <row r="746" spans="25:26" x14ac:dyDescent="0.2">
      <c r="Y746" s="66"/>
      <c r="Z746" s="66"/>
    </row>
    <row r="747" spans="25:26" x14ac:dyDescent="0.2">
      <c r="Y747" s="66"/>
      <c r="Z747" s="66"/>
    </row>
    <row r="748" spans="25:26" x14ac:dyDescent="0.2">
      <c r="Y748" s="66"/>
      <c r="Z748" s="66"/>
    </row>
    <row r="749" spans="25:26" x14ac:dyDescent="0.2">
      <c r="Y749" s="66"/>
      <c r="Z749" s="66"/>
    </row>
    <row r="750" spans="25:26" x14ac:dyDescent="0.2">
      <c r="Y750" s="66"/>
      <c r="Z750" s="66"/>
    </row>
    <row r="751" spans="25:26" x14ac:dyDescent="0.2">
      <c r="Y751" s="66"/>
      <c r="Z751" s="66"/>
    </row>
    <row r="752" spans="25:26" x14ac:dyDescent="0.2">
      <c r="Y752" s="66"/>
      <c r="Z752" s="66"/>
    </row>
    <row r="753" spans="25:26" x14ac:dyDescent="0.2">
      <c r="Y753" s="66"/>
      <c r="Z753" s="66"/>
    </row>
    <row r="754" spans="25:26" x14ac:dyDescent="0.2">
      <c r="Y754" s="66"/>
      <c r="Z754" s="66"/>
    </row>
    <row r="755" spans="25:26" x14ac:dyDescent="0.2">
      <c r="Y755" s="66"/>
      <c r="Z755" s="66"/>
    </row>
    <row r="756" spans="25:26" x14ac:dyDescent="0.2">
      <c r="Y756" s="66"/>
      <c r="Z756" s="66"/>
    </row>
    <row r="757" spans="25:26" x14ac:dyDescent="0.2">
      <c r="Y757" s="66"/>
      <c r="Z757" s="66"/>
    </row>
    <row r="758" spans="25:26" x14ac:dyDescent="0.2">
      <c r="Y758" s="66"/>
      <c r="Z758" s="66"/>
    </row>
    <row r="759" spans="25:26" x14ac:dyDescent="0.2">
      <c r="Y759" s="66"/>
      <c r="Z759" s="66"/>
    </row>
    <row r="760" spans="25:26" x14ac:dyDescent="0.2">
      <c r="Y760" s="66"/>
      <c r="Z760" s="66"/>
    </row>
    <row r="761" spans="25:26" x14ac:dyDescent="0.2">
      <c r="Y761" s="66"/>
      <c r="Z761" s="66"/>
    </row>
    <row r="762" spans="25:26" x14ac:dyDescent="0.2">
      <c r="Y762" s="66"/>
      <c r="Z762" s="66"/>
    </row>
    <row r="763" spans="25:26" x14ac:dyDescent="0.2">
      <c r="Y763" s="66"/>
      <c r="Z763" s="66"/>
    </row>
    <row r="764" spans="25:26" x14ac:dyDescent="0.2">
      <c r="Y764" s="66"/>
      <c r="Z764" s="66"/>
    </row>
    <row r="765" spans="25:26" x14ac:dyDescent="0.2">
      <c r="Y765" s="66"/>
      <c r="Z765" s="66"/>
    </row>
    <row r="766" spans="25:26" x14ac:dyDescent="0.2">
      <c r="Y766" s="66"/>
      <c r="Z766" s="66"/>
    </row>
    <row r="767" spans="25:26" x14ac:dyDescent="0.2">
      <c r="Y767" s="66"/>
      <c r="Z767" s="66"/>
    </row>
    <row r="768" spans="25:26" x14ac:dyDescent="0.2">
      <c r="Y768" s="66"/>
      <c r="Z768" s="66"/>
    </row>
    <row r="769" spans="25:26" x14ac:dyDescent="0.2">
      <c r="Y769" s="66"/>
      <c r="Z769" s="66"/>
    </row>
    <row r="770" spans="25:26" x14ac:dyDescent="0.2">
      <c r="Y770" s="66"/>
      <c r="Z770" s="66"/>
    </row>
    <row r="771" spans="25:26" x14ac:dyDescent="0.2">
      <c r="Y771" s="66"/>
      <c r="Z771" s="66"/>
    </row>
    <row r="772" spans="25:26" x14ac:dyDescent="0.2">
      <c r="Y772" s="66"/>
      <c r="Z772" s="66"/>
    </row>
    <row r="773" spans="25:26" x14ac:dyDescent="0.2">
      <c r="Y773" s="66"/>
      <c r="Z773" s="66"/>
    </row>
    <row r="774" spans="25:26" x14ac:dyDescent="0.2">
      <c r="Y774" s="66"/>
      <c r="Z774" s="66"/>
    </row>
    <row r="775" spans="25:26" x14ac:dyDescent="0.2">
      <c r="Y775" s="66"/>
      <c r="Z775" s="66"/>
    </row>
    <row r="776" spans="25:26" x14ac:dyDescent="0.2">
      <c r="Y776" s="66"/>
      <c r="Z776" s="66"/>
    </row>
    <row r="777" spans="25:26" x14ac:dyDescent="0.2">
      <c r="Y777" s="66"/>
      <c r="Z777" s="66"/>
    </row>
    <row r="778" spans="25:26" x14ac:dyDescent="0.2">
      <c r="Y778" s="66"/>
      <c r="Z778" s="66"/>
    </row>
    <row r="779" spans="25:26" x14ac:dyDescent="0.2">
      <c r="Y779" s="66"/>
      <c r="Z779" s="66"/>
    </row>
    <row r="780" spans="25:26" x14ac:dyDescent="0.2">
      <c r="Y780" s="66"/>
      <c r="Z780" s="66"/>
    </row>
    <row r="781" spans="25:26" x14ac:dyDescent="0.2">
      <c r="Y781" s="66"/>
      <c r="Z781" s="66"/>
    </row>
    <row r="782" spans="25:26" x14ac:dyDescent="0.2">
      <c r="Y782" s="66"/>
      <c r="Z782" s="66"/>
    </row>
    <row r="783" spans="25:26" x14ac:dyDescent="0.2">
      <c r="Y783" s="66"/>
      <c r="Z783" s="66"/>
    </row>
    <row r="784" spans="25:26" x14ac:dyDescent="0.2">
      <c r="Y784" s="66"/>
      <c r="Z784" s="66"/>
    </row>
    <row r="785" spans="25:26" x14ac:dyDescent="0.2">
      <c r="Y785" s="66"/>
      <c r="Z785" s="66"/>
    </row>
    <row r="786" spans="25:26" x14ac:dyDescent="0.2">
      <c r="Y786" s="66"/>
      <c r="Z786" s="66"/>
    </row>
    <row r="787" spans="25:26" x14ac:dyDescent="0.2">
      <c r="Y787" s="66"/>
      <c r="Z787" s="66"/>
    </row>
    <row r="788" spans="25:26" x14ac:dyDescent="0.2">
      <c r="Y788" s="66"/>
      <c r="Z788" s="66"/>
    </row>
    <row r="789" spans="25:26" x14ac:dyDescent="0.2">
      <c r="Y789" s="66"/>
      <c r="Z789" s="66"/>
    </row>
    <row r="790" spans="25:26" x14ac:dyDescent="0.2">
      <c r="Y790" s="66"/>
      <c r="Z790" s="66"/>
    </row>
    <row r="791" spans="25:26" x14ac:dyDescent="0.2">
      <c r="Y791" s="66"/>
      <c r="Z791" s="66"/>
    </row>
    <row r="792" spans="25:26" x14ac:dyDescent="0.2">
      <c r="Y792" s="66"/>
      <c r="Z792" s="66"/>
    </row>
    <row r="793" spans="25:26" x14ac:dyDescent="0.2">
      <c r="Y793" s="66"/>
      <c r="Z793" s="66"/>
    </row>
    <row r="794" spans="25:26" x14ac:dyDescent="0.2">
      <c r="Y794" s="66"/>
      <c r="Z794" s="66"/>
    </row>
    <row r="795" spans="25:26" x14ac:dyDescent="0.2">
      <c r="Y795" s="66"/>
      <c r="Z795" s="66"/>
    </row>
    <row r="796" spans="25:26" x14ac:dyDescent="0.2">
      <c r="Y796" s="66"/>
      <c r="Z796" s="66"/>
    </row>
    <row r="797" spans="25:26" x14ac:dyDescent="0.2">
      <c r="Y797" s="66"/>
      <c r="Z797" s="66"/>
    </row>
    <row r="798" spans="25:26" x14ac:dyDescent="0.2">
      <c r="Y798" s="66"/>
      <c r="Z798" s="66"/>
    </row>
    <row r="799" spans="25:26" x14ac:dyDescent="0.2">
      <c r="Y799" s="66"/>
      <c r="Z799" s="66"/>
    </row>
    <row r="800" spans="25:26" x14ac:dyDescent="0.2">
      <c r="Y800" s="66"/>
      <c r="Z800" s="66"/>
    </row>
    <row r="801" spans="25:26" x14ac:dyDescent="0.2">
      <c r="Y801" s="66"/>
      <c r="Z801" s="66"/>
    </row>
    <row r="802" spans="25:26" x14ac:dyDescent="0.2">
      <c r="Y802" s="66"/>
      <c r="Z802" s="66"/>
    </row>
    <row r="803" spans="25:26" x14ac:dyDescent="0.2">
      <c r="Y803" s="66"/>
      <c r="Z803" s="66"/>
    </row>
    <row r="804" spans="25:26" x14ac:dyDescent="0.2">
      <c r="Y804" s="66"/>
      <c r="Z804" s="66"/>
    </row>
    <row r="805" spans="25:26" x14ac:dyDescent="0.2">
      <c r="Y805" s="66"/>
      <c r="Z805" s="66"/>
    </row>
    <row r="806" spans="25:26" x14ac:dyDescent="0.2">
      <c r="Y806" s="66"/>
      <c r="Z806" s="66"/>
    </row>
    <row r="807" spans="25:26" x14ac:dyDescent="0.2">
      <c r="Y807" s="66"/>
      <c r="Z807" s="66"/>
    </row>
    <row r="808" spans="25:26" x14ac:dyDescent="0.2">
      <c r="Y808" s="66"/>
      <c r="Z808" s="66"/>
    </row>
    <row r="809" spans="25:26" x14ac:dyDescent="0.2">
      <c r="Y809" s="66"/>
      <c r="Z809" s="66"/>
    </row>
    <row r="810" spans="25:26" x14ac:dyDescent="0.2">
      <c r="Y810" s="66"/>
      <c r="Z810" s="66"/>
    </row>
    <row r="811" spans="25:26" x14ac:dyDescent="0.2">
      <c r="Y811" s="66"/>
      <c r="Z811" s="66"/>
    </row>
    <row r="812" spans="25:26" x14ac:dyDescent="0.2">
      <c r="Y812" s="66"/>
      <c r="Z812" s="66"/>
    </row>
    <row r="813" spans="25:26" x14ac:dyDescent="0.2">
      <c r="Y813" s="66"/>
      <c r="Z813" s="66"/>
    </row>
    <row r="814" spans="25:26" x14ac:dyDescent="0.2">
      <c r="Y814" s="66"/>
      <c r="Z814" s="66"/>
    </row>
    <row r="815" spans="25:26" x14ac:dyDescent="0.2">
      <c r="Y815" s="66"/>
      <c r="Z815" s="66"/>
    </row>
    <row r="816" spans="25:26" x14ac:dyDescent="0.2">
      <c r="Y816" s="66"/>
      <c r="Z816" s="66"/>
    </row>
    <row r="817" spans="25:26" x14ac:dyDescent="0.2">
      <c r="Y817" s="66"/>
      <c r="Z817" s="66"/>
    </row>
    <row r="818" spans="25:26" x14ac:dyDescent="0.2">
      <c r="Y818" s="66"/>
      <c r="Z818" s="66"/>
    </row>
    <row r="819" spans="25:26" x14ac:dyDescent="0.2">
      <c r="Y819" s="66"/>
      <c r="Z819" s="66"/>
    </row>
    <row r="820" spans="25:26" x14ac:dyDescent="0.2">
      <c r="Y820" s="66"/>
      <c r="Z820" s="66"/>
    </row>
    <row r="821" spans="25:26" x14ac:dyDescent="0.2">
      <c r="Y821" s="66"/>
      <c r="Z821" s="66"/>
    </row>
    <row r="822" spans="25:26" x14ac:dyDescent="0.2">
      <c r="Y822" s="66"/>
      <c r="Z822" s="66"/>
    </row>
    <row r="823" spans="25:26" x14ac:dyDescent="0.2">
      <c r="Y823" s="66"/>
      <c r="Z823" s="66"/>
    </row>
    <row r="824" spans="25:26" x14ac:dyDescent="0.2">
      <c r="Y824" s="66"/>
      <c r="Z824" s="66"/>
    </row>
    <row r="825" spans="25:26" x14ac:dyDescent="0.2">
      <c r="Y825" s="66"/>
      <c r="Z825" s="66"/>
    </row>
    <row r="826" spans="25:26" x14ac:dyDescent="0.2">
      <c r="Y826" s="66"/>
      <c r="Z826" s="66"/>
    </row>
    <row r="827" spans="25:26" x14ac:dyDescent="0.2">
      <c r="Y827" s="66"/>
      <c r="Z827" s="66"/>
    </row>
    <row r="828" spans="25:26" x14ac:dyDescent="0.2">
      <c r="Y828" s="66"/>
      <c r="Z828" s="66"/>
    </row>
    <row r="829" spans="25:26" x14ac:dyDescent="0.2">
      <c r="Y829" s="66"/>
      <c r="Z829" s="66"/>
    </row>
    <row r="830" spans="25:26" x14ac:dyDescent="0.2">
      <c r="Y830" s="66"/>
      <c r="Z830" s="66"/>
    </row>
    <row r="831" spans="25:26" x14ac:dyDescent="0.2">
      <c r="Y831" s="66"/>
      <c r="Z831" s="66"/>
    </row>
    <row r="832" spans="25:26" x14ac:dyDescent="0.2">
      <c r="Y832" s="66"/>
      <c r="Z832" s="66"/>
    </row>
    <row r="833" spans="25:26" x14ac:dyDescent="0.2">
      <c r="Y833" s="66"/>
      <c r="Z833" s="66"/>
    </row>
    <row r="834" spans="25:26" x14ac:dyDescent="0.2">
      <c r="Y834" s="66"/>
      <c r="Z834" s="66"/>
    </row>
    <row r="835" spans="25:26" x14ac:dyDescent="0.2">
      <c r="Y835" s="66"/>
      <c r="Z835" s="66"/>
    </row>
    <row r="836" spans="25:26" x14ac:dyDescent="0.2">
      <c r="Y836" s="66"/>
      <c r="Z836" s="66"/>
    </row>
    <row r="837" spans="25:26" x14ac:dyDescent="0.2">
      <c r="Y837" s="66"/>
      <c r="Z837" s="66"/>
    </row>
    <row r="838" spans="25:26" x14ac:dyDescent="0.2">
      <c r="Y838" s="66"/>
      <c r="Z838" s="66"/>
    </row>
    <row r="839" spans="25:26" x14ac:dyDescent="0.2">
      <c r="Y839" s="66"/>
      <c r="Z839" s="66"/>
    </row>
    <row r="840" spans="25:26" x14ac:dyDescent="0.2">
      <c r="Y840" s="66"/>
      <c r="Z840" s="66"/>
    </row>
    <row r="841" spans="25:26" x14ac:dyDescent="0.2">
      <c r="Y841" s="66"/>
      <c r="Z841" s="66"/>
    </row>
    <row r="842" spans="25:26" x14ac:dyDescent="0.2">
      <c r="Y842" s="66"/>
      <c r="Z842" s="66"/>
    </row>
    <row r="843" spans="25:26" x14ac:dyDescent="0.2">
      <c r="Y843" s="66"/>
      <c r="Z843" s="66"/>
    </row>
    <row r="844" spans="25:26" x14ac:dyDescent="0.2">
      <c r="Y844" s="66"/>
      <c r="Z844" s="66"/>
    </row>
    <row r="845" spans="25:26" x14ac:dyDescent="0.2">
      <c r="Y845" s="66"/>
      <c r="Z845" s="66"/>
    </row>
    <row r="846" spans="25:26" x14ac:dyDescent="0.2">
      <c r="Y846" s="66"/>
      <c r="Z846" s="66"/>
    </row>
    <row r="847" spans="25:26" x14ac:dyDescent="0.2">
      <c r="Y847" s="66"/>
      <c r="Z847" s="66"/>
    </row>
    <row r="848" spans="25:26" x14ac:dyDescent="0.2">
      <c r="Y848" s="66"/>
      <c r="Z848" s="66"/>
    </row>
    <row r="849" spans="25:26" x14ac:dyDescent="0.2">
      <c r="Y849" s="66"/>
      <c r="Z849" s="66"/>
    </row>
    <row r="850" spans="25:26" x14ac:dyDescent="0.2">
      <c r="Y850" s="66"/>
      <c r="Z850" s="66"/>
    </row>
    <row r="851" spans="25:26" x14ac:dyDescent="0.2">
      <c r="Y851" s="66"/>
      <c r="Z851" s="66"/>
    </row>
    <row r="852" spans="25:26" x14ac:dyDescent="0.2">
      <c r="Y852" s="66"/>
      <c r="Z852" s="66"/>
    </row>
    <row r="853" spans="25:26" x14ac:dyDescent="0.2">
      <c r="Y853" s="66"/>
      <c r="Z853" s="66"/>
    </row>
    <row r="854" spans="25:26" x14ac:dyDescent="0.2">
      <c r="Y854" s="66"/>
      <c r="Z854" s="66"/>
    </row>
    <row r="855" spans="25:26" x14ac:dyDescent="0.2">
      <c r="Y855" s="66"/>
      <c r="Z855" s="66"/>
    </row>
    <row r="856" spans="25:26" x14ac:dyDescent="0.2">
      <c r="Y856" s="66"/>
      <c r="Z856" s="66"/>
    </row>
    <row r="857" spans="25:26" x14ac:dyDescent="0.2">
      <c r="Y857" s="66"/>
      <c r="Z857" s="66"/>
    </row>
    <row r="858" spans="25:26" x14ac:dyDescent="0.2">
      <c r="Y858" s="66"/>
      <c r="Z858" s="66"/>
    </row>
    <row r="859" spans="25:26" x14ac:dyDescent="0.2">
      <c r="Y859" s="66"/>
      <c r="Z859" s="66"/>
    </row>
    <row r="860" spans="25:26" x14ac:dyDescent="0.2">
      <c r="Y860" s="66"/>
      <c r="Z860" s="66"/>
    </row>
    <row r="861" spans="25:26" x14ac:dyDescent="0.2">
      <c r="Y861" s="66"/>
      <c r="Z861" s="66"/>
    </row>
    <row r="862" spans="25:26" x14ac:dyDescent="0.2">
      <c r="Y862" s="66"/>
      <c r="Z862" s="66"/>
    </row>
    <row r="863" spans="25:26" x14ac:dyDescent="0.2">
      <c r="Y863" s="66"/>
      <c r="Z863" s="66"/>
    </row>
    <row r="864" spans="25:26" x14ac:dyDescent="0.2">
      <c r="Y864" s="66"/>
      <c r="Z864" s="66"/>
    </row>
    <row r="865" spans="25:26" x14ac:dyDescent="0.2">
      <c r="Y865" s="66"/>
      <c r="Z865" s="66"/>
    </row>
    <row r="866" spans="25:26" x14ac:dyDescent="0.2">
      <c r="Y866" s="66"/>
      <c r="Z866" s="66"/>
    </row>
    <row r="867" spans="25:26" x14ac:dyDescent="0.2">
      <c r="Y867" s="66"/>
      <c r="Z867" s="66"/>
    </row>
    <row r="868" spans="25:26" x14ac:dyDescent="0.2">
      <c r="Y868" s="66"/>
      <c r="Z868" s="66"/>
    </row>
    <row r="869" spans="25:26" x14ac:dyDescent="0.2">
      <c r="Y869" s="66"/>
      <c r="Z869" s="66"/>
    </row>
    <row r="870" spans="25:26" x14ac:dyDescent="0.2">
      <c r="Y870" s="66"/>
      <c r="Z870" s="66"/>
    </row>
    <row r="871" spans="25:26" x14ac:dyDescent="0.2">
      <c r="Y871" s="66"/>
      <c r="Z871" s="66"/>
    </row>
    <row r="872" spans="25:26" x14ac:dyDescent="0.2">
      <c r="Y872" s="66"/>
      <c r="Z872" s="66"/>
    </row>
    <row r="873" spans="25:26" x14ac:dyDescent="0.2">
      <c r="Y873" s="66"/>
      <c r="Z873" s="66"/>
    </row>
    <row r="874" spans="25:26" x14ac:dyDescent="0.2">
      <c r="Y874" s="66"/>
      <c r="Z874" s="66"/>
    </row>
    <row r="875" spans="25:26" x14ac:dyDescent="0.2">
      <c r="Y875" s="66"/>
      <c r="Z875" s="66"/>
    </row>
    <row r="876" spans="25:26" x14ac:dyDescent="0.2">
      <c r="Y876" s="66"/>
      <c r="Z876" s="66"/>
    </row>
    <row r="877" spans="25:26" x14ac:dyDescent="0.2">
      <c r="Y877" s="66"/>
      <c r="Z877" s="66"/>
    </row>
    <row r="878" spans="25:26" x14ac:dyDescent="0.2">
      <c r="Y878" s="66"/>
      <c r="Z878" s="66"/>
    </row>
    <row r="879" spans="25:26" x14ac:dyDescent="0.2">
      <c r="Y879" s="66"/>
      <c r="Z879" s="66"/>
    </row>
    <row r="880" spans="25:26" x14ac:dyDescent="0.2">
      <c r="Y880" s="66"/>
      <c r="Z880" s="66"/>
    </row>
    <row r="881" spans="25:26" x14ac:dyDescent="0.2">
      <c r="Y881" s="66"/>
      <c r="Z881" s="66"/>
    </row>
    <row r="882" spans="25:26" x14ac:dyDescent="0.2">
      <c r="Y882" s="66"/>
      <c r="Z882" s="66"/>
    </row>
    <row r="883" spans="25:26" x14ac:dyDescent="0.2">
      <c r="Y883" s="66"/>
      <c r="Z883" s="66"/>
    </row>
    <row r="884" spans="25:26" x14ac:dyDescent="0.2">
      <c r="Y884" s="66"/>
      <c r="Z884" s="66"/>
    </row>
    <row r="885" spans="25:26" x14ac:dyDescent="0.2">
      <c r="Y885" s="66"/>
      <c r="Z885" s="66"/>
    </row>
    <row r="886" spans="25:26" x14ac:dyDescent="0.2">
      <c r="Y886" s="66"/>
      <c r="Z886" s="66"/>
    </row>
    <row r="887" spans="25:26" x14ac:dyDescent="0.2">
      <c r="Y887" s="66"/>
      <c r="Z887" s="66"/>
    </row>
    <row r="888" spans="25:26" x14ac:dyDescent="0.2">
      <c r="Y888" s="66"/>
      <c r="Z888" s="66"/>
    </row>
    <row r="889" spans="25:26" x14ac:dyDescent="0.2">
      <c r="Y889" s="66"/>
      <c r="Z889" s="66"/>
    </row>
    <row r="890" spans="25:26" x14ac:dyDescent="0.2">
      <c r="Y890" s="66"/>
      <c r="Z890" s="66"/>
    </row>
    <row r="891" spans="25:26" x14ac:dyDescent="0.2">
      <c r="Y891" s="66"/>
      <c r="Z891" s="66"/>
    </row>
    <row r="892" spans="25:26" x14ac:dyDescent="0.2">
      <c r="Y892" s="66"/>
      <c r="Z892" s="66"/>
    </row>
    <row r="893" spans="25:26" x14ac:dyDescent="0.2">
      <c r="Y893" s="66"/>
      <c r="Z893" s="66"/>
    </row>
    <row r="894" spans="25:26" x14ac:dyDescent="0.2">
      <c r="Y894" s="66"/>
      <c r="Z894" s="66"/>
    </row>
    <row r="895" spans="25:26" x14ac:dyDescent="0.2">
      <c r="Y895" s="66"/>
      <c r="Z895" s="66"/>
    </row>
    <row r="896" spans="25:26" x14ac:dyDescent="0.2">
      <c r="Y896" s="66"/>
      <c r="Z896" s="66"/>
    </row>
    <row r="897" spans="25:26" x14ac:dyDescent="0.2">
      <c r="Y897" s="66"/>
      <c r="Z897" s="66"/>
    </row>
    <row r="898" spans="25:26" x14ac:dyDescent="0.2">
      <c r="Y898" s="66"/>
      <c r="Z898" s="66"/>
    </row>
    <row r="899" spans="25:26" x14ac:dyDescent="0.2">
      <c r="Y899" s="66"/>
      <c r="Z899" s="66"/>
    </row>
    <row r="900" spans="25:26" x14ac:dyDescent="0.2">
      <c r="Y900" s="66"/>
      <c r="Z900" s="66"/>
    </row>
    <row r="901" spans="25:26" x14ac:dyDescent="0.2">
      <c r="Y901" s="66"/>
      <c r="Z901" s="66"/>
    </row>
    <row r="902" spans="25:26" x14ac:dyDescent="0.2">
      <c r="Y902" s="66"/>
      <c r="Z902" s="66"/>
    </row>
    <row r="903" spans="25:26" x14ac:dyDescent="0.2">
      <c r="Y903" s="66"/>
      <c r="Z903" s="66"/>
    </row>
    <row r="904" spans="25:26" x14ac:dyDescent="0.2">
      <c r="Y904" s="66"/>
      <c r="Z904" s="66"/>
    </row>
    <row r="905" spans="25:26" x14ac:dyDescent="0.2">
      <c r="Y905" s="66"/>
      <c r="Z905" s="66"/>
    </row>
    <row r="906" spans="25:26" x14ac:dyDescent="0.2">
      <c r="Y906" s="66"/>
      <c r="Z906" s="66"/>
    </row>
    <row r="907" spans="25:26" x14ac:dyDescent="0.2">
      <c r="Y907" s="66"/>
      <c r="Z907" s="66"/>
    </row>
    <row r="908" spans="25:26" x14ac:dyDescent="0.2">
      <c r="Y908" s="66"/>
      <c r="Z908" s="66"/>
    </row>
    <row r="909" spans="25:26" x14ac:dyDescent="0.2">
      <c r="Y909" s="66"/>
      <c r="Z909" s="66"/>
    </row>
    <row r="910" spans="25:26" x14ac:dyDescent="0.2">
      <c r="Y910" s="66"/>
      <c r="Z910" s="66"/>
    </row>
    <row r="911" spans="25:26" x14ac:dyDescent="0.2">
      <c r="Y911" s="66"/>
      <c r="Z911" s="66"/>
    </row>
    <row r="912" spans="25:26" x14ac:dyDescent="0.2">
      <c r="Y912" s="66"/>
      <c r="Z912" s="66"/>
    </row>
    <row r="913" spans="25:26" x14ac:dyDescent="0.2">
      <c r="Y913" s="66"/>
      <c r="Z913" s="66"/>
    </row>
    <row r="914" spans="25:26" x14ac:dyDescent="0.2">
      <c r="Y914" s="66"/>
      <c r="Z914" s="66"/>
    </row>
    <row r="915" spans="25:26" x14ac:dyDescent="0.2">
      <c r="Y915" s="66"/>
      <c r="Z915" s="66"/>
    </row>
    <row r="916" spans="25:26" x14ac:dyDescent="0.2">
      <c r="Y916" s="66"/>
      <c r="Z916" s="66"/>
    </row>
    <row r="917" spans="25:26" x14ac:dyDescent="0.2">
      <c r="Y917" s="66"/>
      <c r="Z917" s="66"/>
    </row>
    <row r="918" spans="25:26" x14ac:dyDescent="0.2">
      <c r="Y918" s="66"/>
      <c r="Z918" s="66"/>
    </row>
    <row r="919" spans="25:26" x14ac:dyDescent="0.2">
      <c r="Y919" s="66"/>
      <c r="Z919" s="66"/>
    </row>
    <row r="920" spans="25:26" x14ac:dyDescent="0.2">
      <c r="Y920" s="66"/>
      <c r="Z920" s="66"/>
    </row>
    <row r="921" spans="25:26" x14ac:dyDescent="0.2">
      <c r="Y921" s="66"/>
      <c r="Z921" s="66"/>
    </row>
    <row r="922" spans="25:26" x14ac:dyDescent="0.2">
      <c r="Y922" s="66"/>
      <c r="Z922" s="66"/>
    </row>
    <row r="923" spans="25:26" x14ac:dyDescent="0.2">
      <c r="Y923" s="66"/>
      <c r="Z923" s="66"/>
    </row>
    <row r="924" spans="25:26" x14ac:dyDescent="0.2">
      <c r="Y924" s="66"/>
      <c r="Z924" s="66"/>
    </row>
    <row r="925" spans="25:26" x14ac:dyDescent="0.2">
      <c r="Y925" s="66"/>
      <c r="Z925" s="66"/>
    </row>
    <row r="926" spans="25:26" x14ac:dyDescent="0.2">
      <c r="Y926" s="66"/>
      <c r="Z926" s="66"/>
    </row>
    <row r="927" spans="25:26" x14ac:dyDescent="0.2">
      <c r="Y927" s="66"/>
      <c r="Z927" s="66"/>
    </row>
    <row r="928" spans="25:26" x14ac:dyDescent="0.2">
      <c r="Y928" s="66"/>
      <c r="Z928" s="66"/>
    </row>
    <row r="929" spans="25:26" x14ac:dyDescent="0.2">
      <c r="Y929" s="66"/>
      <c r="Z929" s="66"/>
    </row>
    <row r="930" spans="25:26" x14ac:dyDescent="0.2">
      <c r="Y930" s="66"/>
      <c r="Z930" s="66"/>
    </row>
    <row r="931" spans="25:26" x14ac:dyDescent="0.2">
      <c r="Y931" s="66"/>
      <c r="Z931" s="66"/>
    </row>
    <row r="932" spans="25:26" x14ac:dyDescent="0.2">
      <c r="Y932" s="66"/>
      <c r="Z932" s="66"/>
    </row>
    <row r="933" spans="25:26" x14ac:dyDescent="0.2">
      <c r="Y933" s="66"/>
      <c r="Z933" s="66"/>
    </row>
    <row r="934" spans="25:26" x14ac:dyDescent="0.2">
      <c r="Y934" s="66"/>
      <c r="Z934" s="66"/>
    </row>
    <row r="935" spans="25:26" x14ac:dyDescent="0.2">
      <c r="Y935" s="66"/>
      <c r="Z935" s="66"/>
    </row>
    <row r="936" spans="25:26" x14ac:dyDescent="0.2">
      <c r="Y936" s="66"/>
      <c r="Z936" s="66"/>
    </row>
    <row r="937" spans="25:26" x14ac:dyDescent="0.2">
      <c r="Y937" s="66"/>
      <c r="Z937" s="66"/>
    </row>
    <row r="938" spans="25:26" x14ac:dyDescent="0.2">
      <c r="Y938" s="66"/>
      <c r="Z938" s="66"/>
    </row>
    <row r="939" spans="25:26" x14ac:dyDescent="0.2">
      <c r="Y939" s="66"/>
      <c r="Z939" s="66"/>
    </row>
    <row r="940" spans="25:26" x14ac:dyDescent="0.2">
      <c r="Y940" s="66"/>
      <c r="Z940" s="66"/>
    </row>
    <row r="941" spans="25:26" x14ac:dyDescent="0.2">
      <c r="Y941" s="66"/>
      <c r="Z941" s="66"/>
    </row>
    <row r="942" spans="25:26" x14ac:dyDescent="0.2">
      <c r="Y942" s="66"/>
      <c r="Z942" s="66"/>
    </row>
    <row r="943" spans="25:26" x14ac:dyDescent="0.2">
      <c r="Y943" s="66"/>
      <c r="Z943" s="66"/>
    </row>
    <row r="944" spans="25:26" x14ac:dyDescent="0.2">
      <c r="Y944" s="66"/>
      <c r="Z944" s="66"/>
    </row>
    <row r="945" spans="25:26" x14ac:dyDescent="0.2">
      <c r="Y945" s="66"/>
      <c r="Z945" s="66"/>
    </row>
    <row r="946" spans="25:26" x14ac:dyDescent="0.2">
      <c r="Y946" s="66"/>
      <c r="Z946" s="66"/>
    </row>
    <row r="947" spans="25:26" x14ac:dyDescent="0.2">
      <c r="Y947" s="66"/>
      <c r="Z947" s="66"/>
    </row>
    <row r="948" spans="25:26" x14ac:dyDescent="0.2">
      <c r="Y948" s="66"/>
      <c r="Z948" s="66"/>
    </row>
    <row r="949" spans="25:26" x14ac:dyDescent="0.2">
      <c r="Y949" s="66"/>
      <c r="Z949" s="66"/>
    </row>
    <row r="950" spans="25:26" x14ac:dyDescent="0.2">
      <c r="Y950" s="66"/>
      <c r="Z950" s="66"/>
    </row>
    <row r="951" spans="25:26" x14ac:dyDescent="0.2">
      <c r="Y951" s="66"/>
      <c r="Z951" s="66"/>
    </row>
    <row r="952" spans="25:26" x14ac:dyDescent="0.2">
      <c r="Y952" s="66"/>
      <c r="Z952" s="66"/>
    </row>
    <row r="953" spans="25:26" x14ac:dyDescent="0.2">
      <c r="Y953" s="66"/>
      <c r="Z953" s="66"/>
    </row>
    <row r="954" spans="25:26" x14ac:dyDescent="0.2">
      <c r="Y954" s="66"/>
      <c r="Z954" s="66"/>
    </row>
    <row r="955" spans="25:26" x14ac:dyDescent="0.2">
      <c r="Y955" s="66"/>
      <c r="Z955" s="66"/>
    </row>
    <row r="956" spans="25:26" x14ac:dyDescent="0.2">
      <c r="Y956" s="66"/>
      <c r="Z956" s="66"/>
    </row>
    <row r="957" spans="25:26" x14ac:dyDescent="0.2">
      <c r="Y957" s="66"/>
      <c r="Z957" s="66"/>
    </row>
    <row r="958" spans="25:26" x14ac:dyDescent="0.2">
      <c r="Y958" s="66"/>
      <c r="Z958" s="66"/>
    </row>
    <row r="959" spans="25:26" x14ac:dyDescent="0.2">
      <c r="Y959" s="66"/>
      <c r="Z959" s="66"/>
    </row>
    <row r="960" spans="25:26" x14ac:dyDescent="0.2">
      <c r="Y960" s="66"/>
      <c r="Z960" s="66"/>
    </row>
    <row r="961" spans="25:26" x14ac:dyDescent="0.2">
      <c r="Y961" s="66"/>
      <c r="Z961" s="66"/>
    </row>
    <row r="962" spans="25:26" x14ac:dyDescent="0.2">
      <c r="Y962" s="66"/>
      <c r="Z962" s="66"/>
    </row>
  </sheetData>
  <mergeCells count="22">
    <mergeCell ref="W1:W2"/>
    <mergeCell ref="X1:X2"/>
    <mergeCell ref="Y1:Y2"/>
    <mergeCell ref="Z1:Z2"/>
    <mergeCell ref="P1:P3"/>
    <mergeCell ref="Q1:Q3"/>
    <mergeCell ref="R1:S2"/>
    <mergeCell ref="T1:T2"/>
    <mergeCell ref="U1:U3"/>
    <mergeCell ref="V1:V3"/>
    <mergeCell ref="O1:O3"/>
    <mergeCell ref="A1:C2"/>
    <mergeCell ref="D1:D3"/>
    <mergeCell ref="E1:E3"/>
    <mergeCell ref="F1:F3"/>
    <mergeCell ref="G1:G3"/>
    <mergeCell ref="H1:H3"/>
    <mergeCell ref="J1:J3"/>
    <mergeCell ref="K1:K3"/>
    <mergeCell ref="L1:L3"/>
    <mergeCell ref="M1:M3"/>
    <mergeCell ref="N1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Attribuzione punteggi Misura 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Marco Cardinaletti</cp:lastModifiedBy>
  <cp:lastPrinted>2024-12-02T10:16:15Z</cp:lastPrinted>
  <dcterms:created xsi:type="dcterms:W3CDTF">2024-03-05T15:10:46Z</dcterms:created>
  <dcterms:modified xsi:type="dcterms:W3CDTF">2025-01-09T08:47:43Z</dcterms:modified>
</cp:coreProperties>
</file>